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24"/>
  <workbookPr/>
  <mc:AlternateContent xmlns:mc="http://schemas.openxmlformats.org/markup-compatibility/2006">
    <mc:Choice Requires="x15">
      <x15ac:absPath xmlns:x15ac="http://schemas.microsoft.com/office/spreadsheetml/2010/11/ac" url="C:\Users\e015595\OneDrive - celesc.com.br\Área de Trabalho\Documentos\ADDI\27 - ADMS\Edital de Qualificação separado\ADMS\"/>
    </mc:Choice>
  </mc:AlternateContent>
  <xr:revisionPtr revIDLastSave="0" documentId="8_{B1E44B20-FDAC-46DC-B425-8A148D984B69}" xr6:coauthVersionLast="47" xr6:coauthVersionMax="47" xr10:uidLastSave="{00000000-0000-0000-0000-000000000000}"/>
  <bookViews>
    <workbookView xWindow="0" yWindow="0" windowWidth="19200" windowHeight="7310" tabRatio="895" firstSheet="16" activeTab="16" xr2:uid="{00000000-000D-0000-FFFF-FFFF00000000}"/>
  </bookViews>
  <sheets>
    <sheet name="Capa" sheetId="47" r:id="rId1"/>
    <sheet name="Indice" sheetId="48" r:id="rId2"/>
    <sheet name="Apêndice A.1.1 SCADA" sheetId="43" r:id="rId3"/>
    <sheet name="Apeêndice A.1.2 RTU" sheetId="44" r:id="rId4"/>
    <sheet name="Apêndice A.1.3  SCADA DRT" sheetId="28" r:id="rId5"/>
    <sheet name="Apêndice A.2.1 ADMS Usuários" sheetId="34" r:id="rId6"/>
    <sheet name="Apêndice A.3.1 ADMS History" sheetId="32" r:id="rId7"/>
    <sheet name="Apêndice A.4.1 ADMS EQP REDE" sheetId="33" r:id="rId8"/>
    <sheet name="Apêndice A.5.1 OMS" sheetId="35" r:id="rId9"/>
    <sheet name="Apêndice A.6.1 OTS" sheetId="36" r:id="rId10"/>
    <sheet name="Apêndice A.7.1 EMS" sheetId="37" r:id="rId11"/>
    <sheet name="Apêndice A.8.1  EMS" sheetId="38" r:id="rId12"/>
    <sheet name="Apêndice B.1.1 ADMS" sheetId="20" r:id="rId13"/>
    <sheet name="Apêndice B.2.1 ADMS" sheetId="21" r:id="rId14"/>
    <sheet name="Apêndice B.4.1 ADMS" sheetId="23" r:id="rId15"/>
    <sheet name="Apêndice B.3.1 ADMS" sheetId="22" r:id="rId16"/>
    <sheet name="D Perfil dos Procolos " sheetId="45" r:id="rId17"/>
  </sheets>
  <externalReferences>
    <externalReference r:id="rId18"/>
  </externalReferences>
  <definedNames>
    <definedName name="CPFL">[1]Instructions!$B$3:$B$7</definedName>
    <definedName name="Print_Area" localSheetId="2">'Apêndice A.1.1 SCADA'!$A$1:$I$98</definedName>
    <definedName name="Print_Area" localSheetId="5">'Apêndice A.2.1 ADMS Usuários'!$A$1:$D$44</definedName>
    <definedName name="Print_Area" localSheetId="6">'Apêndice A.3.1 ADMS History'!$A$1:$F$14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3" l="1"/>
  <c r="E27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I8" i="43"/>
  <c r="H8" i="43"/>
  <c r="E8" i="43"/>
  <c r="E7" i="43"/>
  <c r="E6" i="43"/>
  <c r="E5" i="43"/>
  <c r="C7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Chumbinho de Andrade</author>
  </authors>
  <commentList>
    <comment ref="B28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Rodrigo Chumbinho de Andrade:</t>
        </r>
        <r>
          <rPr>
            <sz val="9"/>
            <color indexed="81"/>
            <rFont val="Segoe UI"/>
            <family val="2"/>
          </rPr>
          <t xml:space="preserve">
Telas de subestacao e telas especificas.
Telas específicas de relatórios tais como, resumo de BCs, DJs, Ventilações, etc, de apoio, 
Exceto: Telas de comunicação, CQM, etc.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Chumbinho de Andrade</author>
  </authors>
  <commentList>
    <comment ref="D6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Rodrigo Chumbinho de Andrade:</t>
        </r>
        <r>
          <rPr>
            <sz val="9"/>
            <color indexed="81"/>
            <rFont val="Segoe UI"/>
            <family val="2"/>
          </rPr>
          <t xml:space="preserve">
REQUERIDO = ATUAL + EXPANSÂO
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Rodrigo Chumbinho de Andrade:</t>
        </r>
        <r>
          <rPr>
            <sz val="9"/>
            <color indexed="81"/>
            <rFont val="Segoe UI"/>
            <family val="2"/>
          </rPr>
          <t xml:space="preserve">
Consideramos q todas as UTRs se comunicarão em 101 ou 104 em um futuro proximo.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Souza, Nathalia C.</author>
  </authors>
  <commentList>
    <comment ref="B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Considerar ocorrências por hora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Considerar pico de ocorrência hora dos últimos 12 meses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Todas as manobras de Pré-Operação com exceção de Bloqueios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<sst xmlns="http://schemas.openxmlformats.org/spreadsheetml/2006/main" count="751" uniqueCount="535">
  <si>
    <t>EDITAL DE PRÉ-QUALIFICAÇÃO</t>
  </si>
  <si>
    <t>ANEXO 02 - PARTE 02</t>
  </si>
  <si>
    <t>FOMULÁRIO DE REQUISITOS DA ESPECIFICAÇÃO TÉCNICA DO SISTEMA ADMS 
 APÊNDICES A,B,D</t>
  </si>
  <si>
    <t>Índice</t>
  </si>
  <si>
    <t>Apêndice</t>
  </si>
  <si>
    <t>A.1.1 SCADA</t>
  </si>
  <si>
    <t>A.1.2 RTU</t>
  </si>
  <si>
    <t>A.1.3 SCADA DRT</t>
  </si>
  <si>
    <t>A.1.2.1 ADMS Usuários</t>
  </si>
  <si>
    <t>A.3.1 ADMS History</t>
  </si>
  <si>
    <t>A.4.1 ADMS Equipamentos de Rede</t>
  </si>
  <si>
    <t>A.5.1 Oms</t>
  </si>
  <si>
    <t>A.6.1 OTS</t>
  </si>
  <si>
    <t>A.7.1 EMS Parâmetros da Aplicação</t>
  </si>
  <si>
    <t>A.8.1 EMS Equipamentos de Rede</t>
  </si>
  <si>
    <t>B1.1 ADMS Tempos requiridos na manutenção do sistema</t>
  </si>
  <si>
    <t>B.2.1 ADMS Requisitos de utilização dos recursos</t>
  </si>
  <si>
    <t>B.3.1 ADMS Tempos de resposta</t>
  </si>
  <si>
    <t>B.4.1 ADMS Tempos de resposta Interface de usuários</t>
  </si>
  <si>
    <t>D. ADMS Perfil dos protocolos de comunicação</t>
  </si>
  <si>
    <t>Apêndice A 1.1 - Dimensionamento do SCADA</t>
  </si>
  <si>
    <t>SISTEMA Total CELESC</t>
  </si>
  <si>
    <t>SCADA ABB</t>
  </si>
  <si>
    <t>SCADA Elipse</t>
  </si>
  <si>
    <t>Fonte de Dados</t>
  </si>
  <si>
    <t>Tipo de Dado</t>
  </si>
  <si>
    <t>Periodicidade (Scan) (segundos)</t>
  </si>
  <si>
    <t xml:space="preserve">Quantidade Total Atual </t>
  </si>
  <si>
    <t>% Adicional total requirido para os próximos 5 anos</t>
  </si>
  <si>
    <t>Resumo de pontos do SCADA</t>
  </si>
  <si>
    <t>Analógicos</t>
  </si>
  <si>
    <t>NOTA A</t>
  </si>
  <si>
    <t>75</t>
  </si>
  <si>
    <t>Status</t>
  </si>
  <si>
    <t>Acumuladores</t>
  </si>
  <si>
    <t>Total de tags de telemetria (sem tags de cálculo)</t>
  </si>
  <si>
    <t>Detalhamento de Pontos do SCADA</t>
  </si>
  <si>
    <t>RTU de Telemetria</t>
  </si>
  <si>
    <t>Status (Input)(DI)</t>
  </si>
  <si>
    <t>75%</t>
  </si>
  <si>
    <t>Status (output)(DO)</t>
  </si>
  <si>
    <t>SOE Input (DI)</t>
  </si>
  <si>
    <t>50</t>
  </si>
  <si>
    <t>Analógico (AI)</t>
  </si>
  <si>
    <t>Analógico (SA)</t>
  </si>
  <si>
    <t>Não-Telemedidos (ex., manual, pseudo, etc.)</t>
  </si>
  <si>
    <t xml:space="preserve">ICCP Data </t>
  </si>
  <si>
    <t>Entradas Analógicas</t>
  </si>
  <si>
    <t>30s</t>
  </si>
  <si>
    <t>Saídas Analógicas</t>
  </si>
  <si>
    <t>Status In</t>
  </si>
  <si>
    <t>Status Out</t>
  </si>
  <si>
    <t>Comando</t>
  </si>
  <si>
    <t>Calculados</t>
  </si>
  <si>
    <t xml:space="preserve">Analógicos </t>
  </si>
  <si>
    <t>ABB: 30s  / ELIPSE: Tempo real</t>
  </si>
  <si>
    <t>Número de telas sinóticas/diagrama unifilar</t>
  </si>
  <si>
    <t>Ver notas C e D</t>
  </si>
  <si>
    <t>Pontos cadastrados/editados mensalmente (incluir/alterar)</t>
  </si>
  <si>
    <t>20%</t>
  </si>
  <si>
    <t>Tabela A1-1 Dimensionameno CELESC</t>
  </si>
  <si>
    <r>
      <rPr>
        <b/>
        <sz val="11"/>
        <color theme="1"/>
        <rFont val="Arial"/>
        <family val="2"/>
      </rPr>
      <t>NOTA A: Deseja-se que o tempo entre varreduras (</t>
    </r>
    <r>
      <rPr>
        <b/>
        <i/>
        <sz val="11"/>
        <color theme="1"/>
        <rFont val="Arial"/>
        <family val="2"/>
      </rPr>
      <t>pooliing</t>
    </r>
    <r>
      <rPr>
        <b/>
        <sz val="11"/>
        <color theme="1"/>
        <rFont val="Arial"/>
        <family val="2"/>
      </rPr>
      <t xml:space="preserve">) seja configurável. O uso vigente é: </t>
    </r>
    <r>
      <rPr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PROTOCOLO DNP</t>
    </r>
    <r>
      <rPr>
        <sz val="11"/>
        <color theme="1"/>
        <rFont val="Arial"/>
        <family val="2"/>
      </rPr>
      <t>: Varredura por classe 1,2 e 3: 60s; Varredura integridade (Classe 0): 300s; Reporte não solicitados ativado (U</t>
    </r>
    <r>
      <rPr>
        <i/>
        <sz val="11"/>
        <color theme="1"/>
        <rFont val="Arial"/>
        <family val="2"/>
      </rPr>
      <t>nsolicited Messages</t>
    </r>
    <r>
      <rPr>
        <sz val="11"/>
        <color theme="1"/>
        <rFont val="Arial"/>
        <family val="2"/>
      </rPr>
      <t xml:space="preserve">) - Violação filtro / I/Os designadas nos IEDs. </t>
    </r>
    <r>
      <rPr>
        <b/>
        <i/>
        <sz val="11"/>
        <color theme="1"/>
        <rFont val="Arial"/>
        <family val="2"/>
      </rPr>
      <t>Procolo RP570</t>
    </r>
    <r>
      <rPr>
        <sz val="11"/>
        <color theme="1"/>
        <rFont val="Arial"/>
        <family val="2"/>
      </rPr>
      <t xml:space="preserve">: pooling 2 vezes por segundo. </t>
    </r>
    <r>
      <rPr>
        <b/>
        <i/>
        <sz val="11"/>
        <color theme="1"/>
        <rFont val="Arial"/>
        <family val="2"/>
      </rPr>
      <t>Protocolo IEC 60870 -101/104</t>
    </r>
    <r>
      <rPr>
        <sz val="11"/>
        <color theme="1"/>
        <rFont val="Arial"/>
        <family val="2"/>
      </rPr>
      <t>: varreduras por integridade a cada 5 à 10 minutos, varredura das classes de dados através de pooling a cada 3 à 5 segundos com timeout de 5 segundos.</t>
    </r>
  </si>
  <si>
    <t xml:space="preserve">NOTA C - ELIPSE - TELAS TABULARES DA OPERAÇÃO </t>
  </si>
  <si>
    <t>TELA</t>
  </si>
  <si>
    <t>QNTE</t>
  </si>
  <si>
    <t>OBS</t>
  </si>
  <si>
    <t>Tabular de alimentadores</t>
  </si>
  <si>
    <t>Telas de gerenciamento (construção dinâmica)</t>
  </si>
  <si>
    <t>Drivers, qualidade da comunicação, relatório de tipos</t>
  </si>
  <si>
    <t>Tabular de Diagramas Unifiliar Operacional</t>
  </si>
  <si>
    <t>Tabulares de SH</t>
  </si>
  <si>
    <t xml:space="preserve">Paginadas, geração dinâmica. </t>
  </si>
  <si>
    <t>Pop-UP religadores</t>
  </si>
  <si>
    <t>1 para cada modelo, geração dinâmica</t>
  </si>
  <si>
    <t>Tela comando pop-up - Reguladores de tensão</t>
  </si>
  <si>
    <t>1 para cada tipo de regulador</t>
  </si>
  <si>
    <t>Quadro de operação do COSD</t>
  </si>
  <si>
    <t>Tela princial do COSD</t>
  </si>
  <si>
    <t>Controle usuários/distribuição autoridades</t>
  </si>
  <si>
    <t>Tela de apoio COSD, para verficação e transferências de autoridade.</t>
  </si>
  <si>
    <t>NOTA D - LISTAGEM DETALHADA DAS TELAS DO SCADA/EMS (ABB NM3) - VER FIGURAS E DESCRIÇÕES NO APÊNDICE C, ITEM C1.1 E C1.2.</t>
  </si>
  <si>
    <t>Telas sinóticas por subestação</t>
  </si>
  <si>
    <t>170 subestações</t>
  </si>
  <si>
    <t>01 tela com o diagrama unifilar da SE com visão adaptada para o COS</t>
  </si>
  <si>
    <t>01 tela com o diagrama unifilar da SE com visão adaptada para o COD</t>
  </si>
  <si>
    <t>01 tela por SE para apresentação das medições e indicações diversas, tais como temperaturas, distâncias de defeito, status de ventilação forçada, informações acerca dos sistemas auxiliares da SE, entre outros. A mesma tela é acessível para o COD para o COS.</t>
  </si>
  <si>
    <t>01 tela por SE para apresentação de cuvas (em formato gráfico embutido na IHM) e relatórios (função integrada com o EXCEL para apresentação das medidas em formato tabelado)</t>
  </si>
  <si>
    <t>01 tela por SE para apresentação da lista de alarmes para área de autoridade do COS filtrada para para apresentar os alarmes da respectiva SE. (filtro dinâmico por contexto de navegação).</t>
  </si>
  <si>
    <t>01 tela por SE para apresentação da lista de alarmes para área de autoridade do COD filtrada para para apresentar os alarmes da respectiva SE. (filtro dinâmico por contexto de navegação).</t>
  </si>
  <si>
    <t>01 tela para lista de SOE filtrada para área de autoridade do COS filtrada para cada SE.</t>
  </si>
  <si>
    <t>01 tela para lista de SOE filtrada para área de autoridade do COD na respectiva SE.</t>
  </si>
  <si>
    <t>01 tela para lista de EVENTOS filtrada para área de autoridade do COS filtrada para cada SE.</t>
  </si>
  <si>
    <t>01 tela para lista de EVENTOS filtrada para área de autoridade do COD na respectiva SE.</t>
  </si>
  <si>
    <t>Telas para cada COD</t>
  </si>
  <si>
    <t>16 CODs</t>
  </si>
  <si>
    <t>01 mapa geoelétrico para cada COD apresentando o diagrama unifilar das inteligações em AT entre as subestações de área de autoridade do COD</t>
  </si>
  <si>
    <t>01 tela tabular contendo todos religadores dos bays de saída MT das SE's do respectivo COD.</t>
  </si>
  <si>
    <t>01 tela com as medições de tensão das barras de MT/AT de cada SE do respectivo COD.</t>
  </si>
  <si>
    <t>01 tela com LISTA DE SOE compreendendo todos os equipamentos da área de autoridade do respectivo COD.</t>
  </si>
  <si>
    <t>01 tela com lista de EVENTOS compreendendo todos os equipamentos da área de autoridade do respectivo COD.</t>
  </si>
  <si>
    <t>01 tela com lista de ALARMES compreendendo todos os equipamentos da área de autoridade do respectivo COD.</t>
  </si>
  <si>
    <t>Telas do COS</t>
  </si>
  <si>
    <t>1 COS</t>
  </si>
  <si>
    <t>01 mapa geoelétrico apresentando o diagrama unifilar de interligação em AT de todas as subestações da área de concessão da CELESC e dos pontos de interconexão com outros agentes, com indicações dinâmicas representando a existência de alarmes e dos status de comunicação para cada SEs.</t>
  </si>
  <si>
    <t>01 mapa geoelétrico apresentando o diagrama unifilar de interligação em AT de todas as subestações da região norte da área de concessão da CELESC e dos pontos de interconexão com outros agentes, com indicações dinâmicas representando a existência de alarmes e dos status de comunicação para cada SEs com os links para acesso direto às telas das SEs indicadas</t>
  </si>
  <si>
    <t>01 mapa geoelétrico apresentando o diagrama unifilar de interligação em AT de todas as subestações da região sudeste da área de concessão da CELESC e dos pontos de interconexão com outros agentes, com indicações dinâmicas representando a existência de alarmes e dos status de comunicação para cada SEs com os links para acesso direto às telas das SEs indicadas</t>
  </si>
  <si>
    <t>01 mapa geoelétrico apresentando o diagrama unifilar de interligação em AT de todas as subestações da região oeste da área de concessão da CELESC e dos pontos de interconexão com outros agentes, com indicações dinâmicas representando a existência de alarmes e dos status de comunicação para cada SEs com os links para acesso direto às telas das SEs indicadas.</t>
  </si>
  <si>
    <t>01 tela para acompanhamento do fator de potência em pontos estratégicos da sistema elétrico da Celesc</t>
  </si>
  <si>
    <t>01 tela para apresentação das tensões barra com comutadores (tap) bloqueados.</t>
  </si>
  <si>
    <t>01 tela para apresentação das tensões de barra das SE's da Celesc.</t>
  </si>
  <si>
    <t>01 tela com todos os religadores dos bays de saída das SE's (todas as SE's)</t>
  </si>
  <si>
    <t>16 telas sendo 01 tela por COD contendo todos os religadores dos bays de saída MT da SE do respectivo COD.</t>
  </si>
  <si>
    <t>01 diagrama de interligação representando a conexão entre as barras de alta tensão das subestações com as respectivas linhas de transmissão em AT do sistema elétrico da CELESC e dos principais interconexões com outros agentes.</t>
  </si>
  <si>
    <t>01 diagrama de interligação representando a conexão entre as barras de alta tensão das subestações com as respectivas linhas de transmissão em AT da área norte do sistema elétrico da CELESC e dos principais interconexões com outros agentes neste região, com apresentação das telemedidas e valores calculados e comandos de maior relevância.</t>
  </si>
  <si>
    <t>01 diagrama de interligação representando a conexão entre as barras de alta tensão das subestações com as respectivas linhas de transmissão em AT da área sudeste do sistema elétrico da CELESC e dos principais interconexões com outros agentes neste região, com apresentação das telemedidas e valores calculados e comandos de maior relevância.</t>
  </si>
  <si>
    <t>01 diagrama de interligação representando a conexão entre as barras de alta tensão das subestações com as respectivas linhas de transmissão em AT da área oeste do sistema elétrico da CELESC e dos principais interconexões com outros agentes neste região, com apresentação das telemedidas e valores calculados e comandos de maior relevância.</t>
  </si>
  <si>
    <t>01 tela contendo o status e o comando sobre todos disjuntores/religadores dos bancos de capacitores da região norte do sistema elétrico da Celesc.</t>
  </si>
  <si>
    <t>01 tela contendo o status e o comando sobre todos disjuntores/religadores dos bancos de capacitores da região sudeste do sistema elétrico da Celesc.</t>
  </si>
  <si>
    <t>01 tela contendo o status e o comando sobre todos disjuntores/religadores dos bancos de capacitores da região oeste do sistema elétrico da Celesc.</t>
  </si>
  <si>
    <t>01 tela para acompanhamento do carregamento dos transformadores das SE's da região norte do sistema elétrico da Celesc.</t>
  </si>
  <si>
    <t>01 tela para acompanhamento do carregamento dos transformadores das SE's da região sudeste do sistema elétrico da Celesc.</t>
  </si>
  <si>
    <t>01 telas para acompanhamento do carregamento dos transformadores das SE's da região sudeste do sistema elétrico da Celesc.</t>
  </si>
  <si>
    <t>01 tela para acompanhamento do carregamento dos transformadores das SE's da região oeste do sistema elétrico da Celesc.</t>
  </si>
  <si>
    <t>01 tela para acompanhamento e controle dos comutadores (taps) dos transformadores das SE's da região norte do sistema elétrico da Celesc.</t>
  </si>
  <si>
    <t>01 tela para acompanhamento e controle dos comutadores (taps) dos transformadores das SE's da região sudeste do sistema elétrico da Celesc.</t>
  </si>
  <si>
    <t>01 tela para acompanhamento e controle dos comutadores (taps) dos transformadores das SE's da região oeste do sistema elétrico da Celesc.</t>
  </si>
  <si>
    <t>01 tela para acompanhamento das temperaturas dos transformadores e para efetuar o controle da ventilação forçada dos transformadores das SE's da região norte do sistema elétrico da Celesc.</t>
  </si>
  <si>
    <t>01 tela para acompanhamento das temperaturas dos transformadores e para efetuar o controle da ventilação forçada dos transformadores das SE's da região sudeste do sistema elétrico da Celesc.</t>
  </si>
  <si>
    <t>01 tela para acompanhamento das temperaturas dos transformadores e para efetuar o controle da ventilação forçada dos transformadores das SE's da região oeste do sistema elétrico da Celesc.</t>
  </si>
  <si>
    <t>01 tela para acompanhamento da tensão das barras com comutador telecontrolável das SE's da região norte do sistema elétrico da Celesc.</t>
  </si>
  <si>
    <t>01 tela para acompanhamento da tensão das barras com comutador telecontrolável das SE's da região sudeste do sistema elétrico da Celesc.</t>
  </si>
  <si>
    <t>01 tela para acompanhamento da tensão das barras com comutador telecontrolável das SE's da região oeste do sistema elétrico da Celesc.</t>
  </si>
  <si>
    <t>01 lista de alarmes com todos os alarmes do sistema elétrico da área de concessão da Celesc (COS + CODs)</t>
  </si>
  <si>
    <t>01 lista de SOE abrangendo todas as medidas dos sitema elético da Celesc (CODs + COS)</t>
  </si>
  <si>
    <t>01 lista de eventos abrangendo todas as medidas do sistema elétrico da Celesc</t>
  </si>
  <si>
    <t>03 listas de ALARMES sendo uma para apresentação dos ALARMES área norte do sistema elétrico da CELESC, outra para a área sudeste e outra para a área oeste (COS + CODs)</t>
  </si>
  <si>
    <t>03 listas de EVENTOS sendo uma para apresentação dos EVENTOS área norte do sistema elétrico da CELESC, outra para a área sudeste e outra para a área oeste (COS + CODs)</t>
  </si>
  <si>
    <t>03 listas SOE sendo uma para apresentação da SOE para área norte do sistema elétrico da CELESC, outra para a área sudeste e outra para a área oeste (COS + CODs)</t>
  </si>
  <si>
    <t>Apêndice A 1.2 - Dimensionamento da comunicação com as RTUs</t>
  </si>
  <si>
    <t xml:space="preserve"> Total CELESC ABB</t>
  </si>
  <si>
    <t>Protocolo</t>
  </si>
  <si>
    <t>Qt. de RTUs</t>
  </si>
  <si>
    <t>Qt. de Canais</t>
  </si>
  <si>
    <t>Data Rate</t>
  </si>
  <si>
    <t>Atual</t>
  </si>
  <si>
    <t>Requerido</t>
  </si>
  <si>
    <t>DNP3 (serial)</t>
  </si>
  <si>
    <t>DNP3i (TCP)</t>
  </si>
  <si>
    <t>LAN 10/100</t>
  </si>
  <si>
    <t>IEC 870-104 (Ver notas 1 e 2)</t>
  </si>
  <si>
    <t>IEC 870-101/IP (Através de servidor de teminais). Ver notas 1 e 2.</t>
  </si>
  <si>
    <t>9600bps / rede 10/100mbps</t>
  </si>
  <si>
    <t>ModBus RTU</t>
  </si>
  <si>
    <t>ModBus TCP</t>
  </si>
  <si>
    <t>BST/IP</t>
  </si>
  <si>
    <t>Procolo ABNT, UDP (medidores de energia)?</t>
  </si>
  <si>
    <t>Telegyr</t>
  </si>
  <si>
    <t>RP-570</t>
  </si>
  <si>
    <t>1200 / 2400</t>
  </si>
  <si>
    <t>Outros ?</t>
  </si>
  <si>
    <t>Tabela A1-2.0 Celesc</t>
  </si>
  <si>
    <t>Nota 1: 1 canal por RTU. Algumas UTRs com 2 canais de comunicação para redundância de link.</t>
  </si>
  <si>
    <t>Nota 2: Consideramos a intercabiabilidade total entre a quantidade requerida de UTRs utilizando 101 ou 104.</t>
  </si>
  <si>
    <t>Nota 3 - RP570 sobre LAN - Conversor RS-232 / RAW TCP</t>
  </si>
  <si>
    <t>Total CELESC ABB</t>
  </si>
  <si>
    <t>GPRS / G3
(Faricantes)</t>
  </si>
  <si>
    <t>Sat B. Altura
(Fabricantes)</t>
  </si>
  <si>
    <t>Rádio
(Fabricantes)</t>
  </si>
  <si>
    <t>Lan/FO / servidor terminais</t>
  </si>
  <si>
    <t>Data Rate / bandwidth</t>
  </si>
  <si>
    <t>IEC 870-104</t>
  </si>
  <si>
    <t>TELESPAZIO / OI - banda Ku.</t>
  </si>
  <si>
    <t>RAISECOM, SWITCH CISCO e SEL, conversor</t>
  </si>
  <si>
    <t>IEC 870-101/IP (através de servidor de teminais)</t>
  </si>
  <si>
    <t>-</t>
  </si>
  <si>
    <t>RAISECON, SWITCH, conversor</t>
  </si>
  <si>
    <t xml:space="preserve">TRICANAL/NEC </t>
  </si>
  <si>
    <t>1200/2400</t>
  </si>
  <si>
    <t>Tabela A1-2.1- Celesc</t>
  </si>
  <si>
    <t>Total CELESC</t>
  </si>
  <si>
    <t>Nome do Sistema de Self Healing
(loop automation descentralizado/pseudo centralizado)</t>
  </si>
  <si>
    <t>Fabricante</t>
  </si>
  <si>
    <t>Protocolo (Comunic SCADA)</t>
  </si>
  <si>
    <t>INTELLITEAM</t>
  </si>
  <si>
    <t>S &amp; C</t>
  </si>
  <si>
    <t>DNP3</t>
  </si>
  <si>
    <t>INTELLIRUPTER</t>
  </si>
  <si>
    <t>Tabela A1-2.2 Celesc</t>
  </si>
  <si>
    <t>Apêndice A 1.3 - Dimensionamento da comunicação com DA (DRT, Reguladores)</t>
  </si>
  <si>
    <t>Qt. de Disp Rede Telecomandado</t>
  </si>
  <si>
    <t>Data Rate / Bandwidth</t>
  </si>
  <si>
    <t>QUALITATIVO</t>
  </si>
  <si>
    <t>OBS: Qt Canais -&gt; Quando usa mais de um canal de dados, do link.</t>
  </si>
  <si>
    <t>DNP3i</t>
  </si>
  <si>
    <t>DNP3 via GPRS</t>
  </si>
  <si>
    <t>Ligação com o ABB NM3</t>
  </si>
  <si>
    <t>IEC 870-101 (SOBRE LAN)</t>
  </si>
  <si>
    <t>RP570</t>
  </si>
  <si>
    <t>Tabela A1-3.0 Celesc</t>
  </si>
  <si>
    <t>Lan/FO</t>
  </si>
  <si>
    <t>V2COM</t>
  </si>
  <si>
    <t xml:space="preserve"> GE, S&amp;C, 4RF, RACOM. NOTA 1</t>
  </si>
  <si>
    <t>NOTA 1 - Rádio ponto-multiponto e mesh. Conexão IP transparente.</t>
  </si>
  <si>
    <t>CISCO / Conversor mídia TPLINK e OEMs</t>
  </si>
  <si>
    <t>Tabela A1-3.1- Celesc</t>
  </si>
  <si>
    <t>Apêndice A 2.1 - Usuários e Equipamentos de Interface</t>
  </si>
  <si>
    <t>Total Celesc</t>
  </si>
  <si>
    <t>Equipamentos do Centro Primário</t>
  </si>
  <si>
    <t xml:space="preserve">Quantidade Total </t>
  </si>
  <si>
    <t>Requerida</t>
  </si>
  <si>
    <t>Ambiente de Produção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</si>
  <si>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Operação e Supervisão COSD (Central)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</si>
  <si>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</si>
  <si>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2)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</si>
  <si>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3)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</si>
  <si>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4)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</si>
  <si>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5)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</si>
  <si>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6)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</si>
  <si>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7)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</si>
  <si>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8)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</si>
  <si>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9)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</si>
  <si>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10)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</si>
  <si>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11)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</si>
  <si>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12)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</si>
  <si>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13)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</si>
  <si>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14)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</si>
  <si>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15)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</si>
  <si>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16)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</si>
  <si>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Impressoras</t>
    </r>
  </si>
  <si>
    <t>Ambiente de Qualidade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</si>
  <si>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Operação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</si>
  <si>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Edição</t>
    </r>
  </si>
  <si>
    <t>Ambiente de Desenvolvimento</t>
  </si>
  <si>
    <t>Ambiente de Treinamento (OTS)</t>
  </si>
  <si>
    <t>·    Consoles de treinamento ADMS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</si>
  <si>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instrutor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</si>
  <si>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Impressora</t>
    </r>
  </si>
  <si>
    <t>Usuários Externos ADMS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</si>
  <si>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Número de usuários externos concorrentes (1)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</si>
  <si>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Número máximo de usuários definidos no sistema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</si>
  <si>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Usuários simultâneos no modo de estudo (não inclui operadores)</t>
    </r>
  </si>
  <si>
    <t>Usuário do Historiador (RDBMS accounts)</t>
  </si>
  <si>
    <t>Usuário da Ferramenta Externa de Relatórios</t>
  </si>
  <si>
    <t>Tabela A2-1 Celesc</t>
  </si>
  <si>
    <t>Apêndice A 3.1 - Retenção de dados históricos</t>
  </si>
  <si>
    <t>Tipo de Função ou Dado</t>
  </si>
  <si>
    <t>Quantidade</t>
  </si>
  <si>
    <t>Periodicidade</t>
  </si>
  <si>
    <t>Período de Retenção on line (anos)</t>
  </si>
  <si>
    <t>Período de Retenção em Arquivo (anos)</t>
  </si>
  <si>
    <t>Digitais</t>
  </si>
  <si>
    <t>Ver tabela  A.1-1</t>
  </si>
  <si>
    <t>Na transição</t>
  </si>
  <si>
    <t>Na violação Banda Morta</t>
  </si>
  <si>
    <t>Contadores</t>
  </si>
  <si>
    <t>15 minutos</t>
  </si>
  <si>
    <t>SOE</t>
  </si>
  <si>
    <t>Na ocorrência</t>
  </si>
  <si>
    <t>Alarmes e eventos</t>
  </si>
  <si>
    <t>média diária</t>
  </si>
  <si>
    <t>Dados de Aplicação</t>
  </si>
  <si>
    <t>Resultdos da execução de aplicação</t>
  </si>
  <si>
    <t>Número de comandos/dia enviados a campo</t>
  </si>
  <si>
    <t>Bloqueio e Desbloqueio executados/dia</t>
  </si>
  <si>
    <t>Tabela A3-1 Celesc</t>
  </si>
  <si>
    <t>Apêndice A 4.1 - Dispositivos do modelo de rede de distribuição</t>
  </si>
  <si>
    <t>Total Celesc: Dados Genesis em 21.09.2021</t>
  </si>
  <si>
    <t>Maiores referências aos dados históricos usados podem ser encontrados em http://novacelnet/sites/dpep/dven/SitePages/Historico_Itens_Cadastrados_Genesis.aspx</t>
  </si>
  <si>
    <r>
      <t>Modelo da Rede de Distribuição MT (</t>
    </r>
    <r>
      <rPr>
        <b/>
        <u/>
        <sz val="11"/>
        <color theme="1"/>
        <rFont val="Arial"/>
        <family val="2"/>
      </rPr>
      <t>Cadastrado no GIS</t>
    </r>
    <r>
      <rPr>
        <b/>
        <sz val="11"/>
        <color theme="1"/>
        <rFont val="Arial"/>
        <family val="2"/>
      </rPr>
      <t>)</t>
    </r>
  </si>
  <si>
    <t xml:space="preserve">Quantidade total </t>
  </si>
  <si>
    <t>% Adicional requirido para os próximos 5 anos</t>
  </si>
  <si>
    <t>Complemento</t>
  </si>
  <si>
    <t>Alimentadores</t>
  </si>
  <si>
    <t>Crescimento últimos 4 anos</t>
  </si>
  <si>
    <t>Banco de Capacitores</t>
  </si>
  <si>
    <t>RD: 1067; Media Tensão dentro SEs: 292</t>
  </si>
  <si>
    <t>Crescimento BC em RD nos últimos 5 anos. Não há dados históricos de objetos de SE.</t>
  </si>
  <si>
    <t>Barramentos de Subestação</t>
  </si>
  <si>
    <t>725 (PRINC: 499; AUX:198; OUTROS: 28)</t>
  </si>
  <si>
    <t>Não há dados históricos</t>
  </si>
  <si>
    <t>Chaves</t>
  </si>
  <si>
    <t>Seccionadora: 16225. Não incluso as chaves de transformadores</t>
  </si>
  <si>
    <t>CDs em RD nos últimos 15 anos</t>
  </si>
  <si>
    <t>Consumidores tipo A</t>
  </si>
  <si>
    <t>Crescimento nos últimos 12 anos</t>
  </si>
  <si>
    <t>Consumidores tipo B</t>
  </si>
  <si>
    <t>Disjuntores</t>
  </si>
  <si>
    <t>Em SE: 1023</t>
  </si>
  <si>
    <t>Chaves Fusíveis da rede de distribuição</t>
  </si>
  <si>
    <t>Fusível:43036. Não incluso as chaves de transformadores e bancos de capacitores</t>
  </si>
  <si>
    <t>Crescimento Chaves Fus em RD nos últimos 15 anos</t>
  </si>
  <si>
    <t>Postes</t>
  </si>
  <si>
    <t>Crescimento de postes nos últimos 10 anos</t>
  </si>
  <si>
    <t>Reguladores de Tensão</t>
  </si>
  <si>
    <t>RD: 388; Em SE: 24</t>
  </si>
  <si>
    <t>Crescimento RG em RD nos últimos 4 anos. Não há dados históricos de objetos de SE.</t>
  </si>
  <si>
    <t>Religadores</t>
  </si>
  <si>
    <t>RD: (Religador Monopolar: 1141; Religador Tripolar: 1826); SE: 932</t>
  </si>
  <si>
    <t>Crescimento RL em RD nos últimos 5 anos. Não há dados históricos de objetos de SE.</t>
  </si>
  <si>
    <t>Seccionalizadores</t>
  </si>
  <si>
    <t>Segmentos na rede primária aérea (qtd. vãos)</t>
  </si>
  <si>
    <t>Crescimento km de rede MT total nos últimos 10 anos. Não há separação aérea/subterrânea nos dados históricos disponíveis.</t>
  </si>
  <si>
    <t>Segmentos na rede primária subterrânea (qtd. vãos)</t>
  </si>
  <si>
    <t>Smart Meters (Consumidores A+B)</t>
  </si>
  <si>
    <t>Subestações</t>
  </si>
  <si>
    <t>Proprias: 172; Terceiros: 62</t>
  </si>
  <si>
    <t>Transformadores de distribuição</t>
  </si>
  <si>
    <t>206.408 (Proprios: 187540; Terceiros: 18868)</t>
  </si>
  <si>
    <t>TDs em RD nos últimos 15 anos</t>
  </si>
  <si>
    <t>Transformadores de Subestações</t>
  </si>
  <si>
    <t>Tabela A4-1 Celesc</t>
  </si>
  <si>
    <t>Apêndice A 5.1 - Dimensionamento OMS</t>
  </si>
  <si>
    <t>Outage Management System</t>
  </si>
  <si>
    <t xml:space="preserve">Número médio de reclamação técnicas (trouble calls) por minuto </t>
  </si>
  <si>
    <t>6, considerando chamados abertos durante as 24h do dia.</t>
  </si>
  <si>
    <t>Número máximo de trouble calls por minuto</t>
  </si>
  <si>
    <t>512, no dia 01/07/2020, às 8h40 (ciclone)</t>
  </si>
  <si>
    <t>Média de trouble calls por hora</t>
  </si>
  <si>
    <t>275, considerando chamados abertos durante as 24h do dia. </t>
  </si>
  <si>
    <t>Número máximo de trouble calls por hora</t>
  </si>
  <si>
    <t>13.868, no dia 01/07/2020, às 18h (ciclone).</t>
  </si>
  <si>
    <t>Média de tickets de interrupção por hora (OS) (ordens de serviço despachado)</t>
  </si>
  <si>
    <t>270, considerando apenas NR e RM</t>
  </si>
  <si>
    <t>Número máximo de tickets de interrupções por hora (OS) (ordens de serviço despachado)</t>
  </si>
  <si>
    <t>2.017, no dia 28/09/2020, às 8h, considerando apenas NR e RM</t>
  </si>
  <si>
    <t>Número de equipes que atendem aos serviços de emergência em situal normal</t>
  </si>
  <si>
    <t>Número máximo de equipes que podem atender aos serviços de emergência em situações críticas (equipe normal + adicionais)</t>
  </si>
  <si>
    <t>Número de ordens de manobra por mês (RM)( active switching orders per month)</t>
  </si>
  <si>
    <t>Tabela A5-1 Celesc</t>
  </si>
  <si>
    <t>Apêndice A 6.1 - Capacitação nas aplicações</t>
  </si>
  <si>
    <t>Simulador de Treinamento do Operador OTS</t>
  </si>
  <si>
    <t>Quantidade total</t>
  </si>
  <si>
    <t>Número de cenários</t>
  </si>
  <si>
    <t>&gt;1000</t>
  </si>
  <si>
    <t>Eventos por cenário</t>
  </si>
  <si>
    <t>Duração do cenário mais longo (horas)</t>
  </si>
  <si>
    <t>24h</t>
  </si>
  <si>
    <t>Caso de estudo</t>
  </si>
  <si>
    <t xml:space="preserve">Aplicações/Estudantes concorrentes </t>
  </si>
  <si>
    <t>Aplicações/Treinadores concorrentes</t>
  </si>
  <si>
    <t>Modo Estudo DMS</t>
  </si>
  <si>
    <t xml:space="preserve">Aplicações/Usuário concorrentes </t>
  </si>
  <si>
    <t>Número de Casos salvos</t>
  </si>
  <si>
    <t>Casos Arquivados das Aplicações da Distribuição</t>
  </si>
  <si>
    <t>Casos de Power Flow</t>
  </si>
  <si>
    <t>Casos do Estimador de Estados</t>
  </si>
  <si>
    <t>Tabela A6-1 Celesc</t>
  </si>
  <si>
    <t>Apêndice A 7.1 - Dimensionamento Aplicações EMS</t>
  </si>
  <si>
    <r>
      <t>Parâmetros</t>
    </r>
    <r>
      <rPr>
        <b/>
        <sz val="10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da Aplicação SCADA/_EMS</t>
    </r>
  </si>
  <si>
    <t>Descarte e Restauração de Carga (Load Sheding and Retauration)</t>
  </si>
  <si>
    <r>
      <t xml:space="preserve">Grupos de Carga </t>
    </r>
    <r>
      <rPr>
        <i/>
        <sz val="10"/>
        <color theme="1"/>
        <rFont val="Arial"/>
        <family val="2"/>
      </rPr>
      <t>( Exemplo: SEs supridoras)</t>
    </r>
  </si>
  <si>
    <r>
      <t xml:space="preserve">Blocos de Carga </t>
    </r>
    <r>
      <rPr>
        <i/>
        <sz val="10"/>
        <color theme="1"/>
        <rFont val="Arial"/>
        <family val="2"/>
      </rPr>
      <t>( Exemplo: SEs distribuidoras)</t>
    </r>
  </si>
  <si>
    <r>
      <t xml:space="preserve">Pontos de carga por bloco </t>
    </r>
    <r>
      <rPr>
        <i/>
        <sz val="10"/>
        <color theme="1"/>
        <rFont val="Arial"/>
        <family val="2"/>
      </rPr>
      <t>( Exemplo: Alimentadores )</t>
    </r>
  </si>
  <si>
    <t>Análise de Segurança (Security Analysis)</t>
  </si>
  <si>
    <t>Número de Contingências</t>
  </si>
  <si>
    <t>Casos Arquivados das Aplicações da Transmissão</t>
  </si>
  <si>
    <t>Casos de Power Flow do Despachante</t>
  </si>
  <si>
    <t xml:space="preserve">Ambiente de Estudo Aplicações de Potência </t>
  </si>
  <si>
    <t>Aplicações/usuários concorrentes</t>
  </si>
  <si>
    <t>Tabela A7-1 Celesc</t>
  </si>
  <si>
    <t>Apêndice A 8.1 - Dimensionamento Aplicações EMS</t>
  </si>
  <si>
    <t>Item</t>
  </si>
  <si>
    <t>Nós (Barramentos AT)</t>
  </si>
  <si>
    <t xml:space="preserve"> 228 (69 e 138 kV)</t>
  </si>
  <si>
    <t>Ramos (Linhas AT)</t>
  </si>
  <si>
    <t>359 (69 e 138 kV)</t>
  </si>
  <si>
    <t>Geradores AT e ou pontos de conexão com a rede básica (apenas AT)</t>
  </si>
  <si>
    <t>Ger = 32 - PC = 22</t>
  </si>
  <si>
    <t>Transformadores com Tap fixo ou  LTC</t>
  </si>
  <si>
    <t>322 + 35 RG</t>
  </si>
  <si>
    <t>Áreas / Ilhas Observáveis (nº Ses automatizadas / com medição)</t>
  </si>
  <si>
    <t>Barras de Referência (pontos de suprimento)</t>
  </si>
  <si>
    <t>Transformadores Defasadores</t>
  </si>
  <si>
    <t>Elementos Shunt</t>
  </si>
  <si>
    <t>Compensadores Estáticos VaR</t>
  </si>
  <si>
    <t>Barras com modelagem de carga (com medição)</t>
  </si>
  <si>
    <t>Barras com controle remoto da tensão</t>
  </si>
  <si>
    <t>Tabela A8-1 Celesc</t>
  </si>
  <si>
    <t xml:space="preserve"> Apêndice B 1.1 - ADMS Tempos requeridos para atividades de manut. do sistema</t>
  </si>
  <si>
    <t>Atividades</t>
  </si>
  <si>
    <t>Tempos</t>
  </si>
  <si>
    <t>Instalação completa dos sevidores do sistema, uma vez que o sistema operacional esteja instalado (Ambiente de Produção)</t>
  </si>
  <si>
    <t>&lt;16h</t>
  </si>
  <si>
    <t>Geração completa das bases de dados de todo o sistema (offline da base de dados fonte)</t>
  </si>
  <si>
    <t>&lt; 16h</t>
  </si>
  <si>
    <t xml:space="preserve">Partida completa a frio do sistema (da energização até que o SCADA esteja disponível) </t>
  </si>
  <si>
    <t>&lt;10m</t>
  </si>
  <si>
    <t xml:space="preserve">Partida completa a frio do sistema (da energização até que o OMS esteja disponível) </t>
  </si>
  <si>
    <t>&lt;30m</t>
  </si>
  <si>
    <t>Inicialização do Servidor / Função</t>
  </si>
  <si>
    <t>&lt;5m</t>
  </si>
  <si>
    <t>Software build da aplicação de qualquer subsistema e base de dados associada</t>
  </si>
  <si>
    <t>Detecção e recuperação de falhas de comunicação</t>
  </si>
  <si>
    <t>&lt;10s</t>
  </si>
  <si>
    <t>Detecção e recuperação de falhas em dispositivos, servidores e funções (incluindo failover)</t>
  </si>
  <si>
    <t>&lt;5s</t>
  </si>
  <si>
    <t>Comutação do sistema principal para o de Backup (Disaster recovery a partir da formalização da solicitação)</t>
  </si>
  <si>
    <t>&lt;60s</t>
  </si>
  <si>
    <t>Importação completa  dos dados GIS a partir do arquivo preprarado</t>
  </si>
  <si>
    <t>&lt;5hr</t>
  </si>
  <si>
    <t>Importação incremental de dados do GIS a partir de arquivo preparado (80.000 objetos e 200 alimentadores)</t>
  </si>
  <si>
    <t>&lt;60m</t>
  </si>
  <si>
    <t>Atualização incrementação da base de dados online, includindo propagação de mundanças dentro do sistema</t>
  </si>
  <si>
    <t>Progação e sincronização do job da base de dados do sistema mestre para os demais</t>
  </si>
  <si>
    <t>&lt;3m</t>
  </si>
  <si>
    <t>Sincronização completa entre os sistamas primário e o sistema backup</t>
  </si>
  <si>
    <t>Tempo de atualização entre o sistema primário e o backup</t>
  </si>
  <si>
    <t>&lt;2s</t>
  </si>
  <si>
    <t>Tempo de failover para comunicação ICCP externa</t>
  </si>
  <si>
    <t>NA</t>
  </si>
  <si>
    <t>Tempo para disponibilizar os dados para as funções HIS</t>
  </si>
  <si>
    <t>Tempo para disponibilizar os dados no HISH DM backup</t>
  </si>
  <si>
    <t>Tabela B1-1</t>
  </si>
  <si>
    <t>Apêndice B 2.1 - ADMS Requisitos de utilização de recursos</t>
  </si>
  <si>
    <t>Requisitos de utilização de recursos</t>
  </si>
  <si>
    <t>Estado Estável</t>
  </si>
  <si>
    <t>Estado Alta Atividade</t>
  </si>
  <si>
    <t>Utilização média da capacidade de processamento usado por qualquer servidor para a execução das funções do sistema</t>
  </si>
  <si>
    <t>&lt; 20%</t>
  </si>
  <si>
    <t>&lt;50%</t>
  </si>
  <si>
    <t>Utilização média da capacidade de processamento de qualquer console usado para a interface de usuário</t>
  </si>
  <si>
    <t>&lt; 10%</t>
  </si>
  <si>
    <t>&lt;30%</t>
  </si>
  <si>
    <t>Utilização média da capacidade de transferência (I/O) das unidades de armazenamento</t>
  </si>
  <si>
    <t>&lt;40%</t>
  </si>
  <si>
    <t xml:space="preserve">Utilização média pelos servidores e consoles da rede local de dados </t>
  </si>
  <si>
    <t>&lt;5%</t>
  </si>
  <si>
    <t>&lt;10%</t>
  </si>
  <si>
    <t>Tabela B2-1</t>
  </si>
  <si>
    <t>Apêndice B 4.1 - ADMS Tempos de resposta da interface de usuários e funções</t>
  </si>
  <si>
    <t>Função</t>
  </si>
  <si>
    <t>Max Tempo de Execução</t>
  </si>
  <si>
    <t>Normal</t>
  </si>
  <si>
    <t>Alta Atividade</t>
  </si>
  <si>
    <t>Network Topology Processor (NTP)</t>
  </si>
  <si>
    <t>Event Triggered</t>
  </si>
  <si>
    <t>1s</t>
  </si>
  <si>
    <t>1,5s</t>
  </si>
  <si>
    <t>State Estimator (SE)</t>
  </si>
  <si>
    <t>1m</t>
  </si>
  <si>
    <t>10s</t>
  </si>
  <si>
    <t>50s</t>
  </si>
  <si>
    <t>Contingency Analysis (CA)</t>
  </si>
  <si>
    <t>5m</t>
  </si>
  <si>
    <t>20s</t>
  </si>
  <si>
    <t>40s</t>
  </si>
  <si>
    <t>Modo Estudo – Aplicações de Rede</t>
  </si>
  <si>
    <t>Dispatcher Power Flow (DPF)</t>
  </si>
  <si>
    <t>5s</t>
  </si>
  <si>
    <t>Tabela B4-1</t>
  </si>
  <si>
    <t>Apêndice B 3.1 - ADMS Tempos de resposta da interface de usuários e funções</t>
  </si>
  <si>
    <t>Ação</t>
  </si>
  <si>
    <t>Tempo Máximo de Resposta</t>
  </si>
  <si>
    <t xml:space="preserve">Normal </t>
  </si>
  <si>
    <t>Tempo de resposta geral para qualquer ação de usuário</t>
  </si>
  <si>
    <t>&lt;1s</t>
  </si>
  <si>
    <t>Solicitação de tela de diagrama unifilar e tabular</t>
  </si>
  <si>
    <t>Solicitação de tela OMS tabular</t>
  </si>
  <si>
    <t>&lt;3s</t>
  </si>
  <si>
    <t>Solicitação de tela geral de diagrama esquemático e/ou geográfico</t>
  </si>
  <si>
    <t>Solicitação de tela de aplicação DMS</t>
  </si>
  <si>
    <t>Atualização de dados nos displays. O tempo transcorrido entre recepção de um evento ou medição telemedido até a sua exibição no display do operador deve ser:</t>
  </si>
  <si>
    <t>Mudança de estado: &lt; 1 segundos
Media analógica com violação de limites: &lt;1 segundo
Medida analógica sem violação de limites: &lt;2 segundos</t>
  </si>
  <si>
    <t>Mudança de estado: &lt;3 segundos
Media analógica com violação de limites: &lt;3 segundo
Medida analógica sem violação de limites: &lt;5 segundos</t>
  </si>
  <si>
    <t>Localização de equipamento/interrupção/cliente em tela geoespacial</t>
  </si>
  <si>
    <t>Execução de ações de controle</t>
  </si>
  <si>
    <t>Traçado de circuito simples</t>
  </si>
  <si>
    <t>Traçado de múltiplos circuitos</t>
  </si>
  <si>
    <t xml:space="preserve">Aviso de alarmes e eventos </t>
  </si>
  <si>
    <t>Reconhecimento/remoção de alarmes</t>
  </si>
  <si>
    <t>Abrir telas</t>
  </si>
  <si>
    <t>Exibição de menus de poo-up, Pop Down, Caixas de diálogo e etc.</t>
  </si>
  <si>
    <t>Impressão de telas</t>
  </si>
  <si>
    <t>Logout do usuário</t>
  </si>
  <si>
    <t>Login do usuário</t>
  </si>
  <si>
    <t>Busca de alarmes no HIS (100,000 alarmes)</t>
  </si>
  <si>
    <t>15s</t>
  </si>
  <si>
    <t>Busca de valores analógicos no HIS (25,000 valores)</t>
  </si>
  <si>
    <t>3s</t>
  </si>
  <si>
    <t>Tabela B3-1</t>
  </si>
  <si>
    <t>Apêndice D - ADMS Perfil dos protocols de comunicação com equipamentos de campo</t>
  </si>
  <si>
    <t>ADMS Perfil dos Protocolos de comunicação</t>
  </si>
  <si>
    <t>Exemplo:</t>
  </si>
  <si>
    <t>Modelo</t>
  </si>
  <si>
    <t>DNP3 TCP</t>
  </si>
  <si>
    <t>ABB</t>
  </si>
  <si>
    <t>Religador - XYZ</t>
  </si>
  <si>
    <t>Descrever os protocolos, fabricantes e modelos dos fabrivantes</t>
  </si>
  <si>
    <t>CELESC</t>
  </si>
  <si>
    <r>
      <t>CADASTRO DE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RTU (equipamentos de SE)</t>
    </r>
    <r>
      <rPr>
        <b/>
        <sz val="11"/>
        <color theme="1"/>
        <rFont val="Arial"/>
        <family val="2"/>
      </rPr>
      <t xml:space="preserve"> s POR FABRICANTE/MODELO</t>
    </r>
  </si>
  <si>
    <r>
      <t>CADASTRO</t>
    </r>
    <r>
      <rPr>
        <b/>
        <sz val="11"/>
        <color rgb="FFFF0000"/>
        <rFont val="Arial"/>
        <family val="2"/>
      </rPr>
      <t xml:space="preserve"> de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Equip. de rede Telecomandados</t>
    </r>
    <r>
      <rPr>
        <b/>
        <sz val="11"/>
        <color rgb="FF000000"/>
        <rFont val="Arial"/>
        <family val="2"/>
      </rPr>
      <t xml:space="preserve"> POR FABRICANTE/MODELO</t>
    </r>
  </si>
  <si>
    <t>IEC870-101 LAN</t>
  </si>
  <si>
    <t>STD</t>
  </si>
  <si>
    <t>UP104 e UP504</t>
  </si>
  <si>
    <t>DNP3.0</t>
  </si>
  <si>
    <t>SEL</t>
  </si>
  <si>
    <t>SEL 751A</t>
  </si>
  <si>
    <t>386A, 386B, 386C, 186, 386-Concentradora RP570</t>
  </si>
  <si>
    <t>Aquele religador mais completo</t>
  </si>
  <si>
    <t>IEC870-104</t>
  </si>
  <si>
    <t>SEL3354</t>
  </si>
  <si>
    <t>SCHENEIDER</t>
  </si>
  <si>
    <t>NULEC ADVC1, T200-ATS100</t>
  </si>
  <si>
    <t>IEC870-104 e DNP3</t>
  </si>
  <si>
    <t>RTAC3530</t>
  </si>
  <si>
    <t>NULEC ADVC2</t>
  </si>
  <si>
    <t>RTU560</t>
  </si>
  <si>
    <t>EATON</t>
  </si>
  <si>
    <t>COOPER F5, COOPER F6</t>
  </si>
  <si>
    <t>RTU-200</t>
  </si>
  <si>
    <t>BCM</t>
  </si>
  <si>
    <t>CPU8</t>
  </si>
  <si>
    <t>TAVRIDA</t>
  </si>
  <si>
    <t>RC-05</t>
  </si>
  <si>
    <t>INGETEAM</t>
  </si>
  <si>
    <t>CONTROL UNIT</t>
  </si>
  <si>
    <t>ELIPSE</t>
  </si>
  <si>
    <t>ELIPSE E3</t>
  </si>
  <si>
    <t>LUPA</t>
  </si>
  <si>
    <t>ALTERE, ALTERE V3</t>
  </si>
  <si>
    <t>CHARDON</t>
  </si>
  <si>
    <t>FTU-R200</t>
  </si>
  <si>
    <t>.</t>
  </si>
  <si>
    <t>NOJA</t>
  </si>
  <si>
    <t>RC10</t>
  </si>
  <si>
    <t xml:space="preserve">S &amp;C </t>
  </si>
  <si>
    <t>Intellirupter.  Intellinode (intelliteam)</t>
  </si>
  <si>
    <t>TAPELETRO</t>
  </si>
  <si>
    <t>RUA</t>
  </si>
  <si>
    <t>ITB</t>
  </si>
  <si>
    <t>CTR3, CTR2</t>
  </si>
  <si>
    <t>Toschiba</t>
  </si>
  <si>
    <t>TBR1000</t>
  </si>
  <si>
    <t>SIEMENS</t>
  </si>
  <si>
    <t>MJXL, MJ4A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</si>
</sst>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7030A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Arial"/>
      <family val="2"/>
    </font>
    <font>
      <b/>
      <sz val="11"/>
      <color rgb="FF7030A0"/>
      <name val="Arial"/>
      <family val="2"/>
    </font>
    <font>
      <i/>
      <sz val="10"/>
      <color theme="1"/>
      <name val="Arial"/>
      <family val="2"/>
    </font>
    <font>
      <strike/>
      <sz val="11"/>
      <color theme="1"/>
      <name val="Arial"/>
      <family val="2"/>
    </font>
    <font>
      <sz val="10"/>
      <color indexed="6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1" fillId="0" borderId="0"/>
    <xf numFmtId="0" fontId="24" fillId="0" borderId="0"/>
    <xf numFmtId="43" fontId="28" fillId="0" borderId="0" applyFon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24" fillId="0" borderId="0"/>
    <xf numFmtId="0" fontId="28" fillId="0" borderId="0"/>
    <xf numFmtId="0" fontId="28" fillId="0" borderId="0"/>
    <xf numFmtId="0" fontId="24" fillId="0" borderId="0"/>
  </cellStyleXfs>
  <cellXfs count="3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4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5" borderId="0" xfId="0" applyFont="1" applyFill="1"/>
    <xf numFmtId="0" fontId="1" fillId="4" borderId="10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 indent="8"/>
    </xf>
    <xf numFmtId="0" fontId="17" fillId="0" borderId="0" xfId="0" applyFont="1"/>
    <xf numFmtId="0" fontId="17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0" fillId="0" borderId="0" xfId="0" applyFont="1"/>
    <xf numFmtId="49" fontId="18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2" borderId="2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43" fontId="1" fillId="0" borderId="0" xfId="3" applyFont="1"/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3" fontId="1" fillId="4" borderId="4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4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1" fillId="4" borderId="25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0" fontId="1" fillId="0" borderId="8" xfId="0" applyNumberFormat="1" applyFont="1" applyBorder="1" applyAlignment="1">
      <alignment horizontal="center" wrapText="1"/>
    </xf>
    <xf numFmtId="10" fontId="1" fillId="0" borderId="26" xfId="0" applyNumberFormat="1" applyFont="1" applyBorder="1" applyAlignment="1">
      <alignment horizontal="center" wrapText="1"/>
    </xf>
    <xf numFmtId="0" fontId="1" fillId="2" borderId="46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/>
    </xf>
    <xf numFmtId="49" fontId="1" fillId="0" borderId="49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25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 vertical="center" wrapText="1"/>
    </xf>
    <xf numFmtId="1" fontId="1" fillId="0" borderId="26" xfId="0" applyNumberFormat="1" applyFont="1" applyBorder="1" applyAlignment="1">
      <alignment horizontal="left" vertical="center" wrapText="1"/>
    </xf>
    <xf numFmtId="0" fontId="1" fillId="0" borderId="8" xfId="0" quotePrefix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" fillId="3" borderId="7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2" fillId="4" borderId="7" xfId="0" applyFont="1" applyFill="1" applyBorder="1"/>
    <xf numFmtId="0" fontId="12" fillId="4" borderId="9" xfId="0" applyFont="1" applyFill="1" applyBorder="1"/>
    <xf numFmtId="0" fontId="7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1" fillId="0" borderId="25" xfId="0" quotePrefix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6" borderId="0" xfId="0" applyFont="1" applyFill="1"/>
    <xf numFmtId="0" fontId="12" fillId="4" borderId="29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8" xfId="0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24" fillId="0" borderId="0" xfId="6"/>
    <xf numFmtId="0" fontId="36" fillId="0" borderId="0" xfId="9" applyFont="1" applyAlignment="1">
      <alignment vertical="center"/>
    </xf>
    <xf numFmtId="0" fontId="36" fillId="0" borderId="0" xfId="9" applyFont="1" applyAlignment="1">
      <alignment wrapText="1"/>
    </xf>
    <xf numFmtId="0" fontId="37" fillId="0" borderId="0" xfId="6" applyFont="1" applyAlignment="1">
      <alignment horizontal="center" vertical="center" wrapText="1"/>
    </xf>
    <xf numFmtId="0" fontId="24" fillId="0" borderId="0" xfId="6" applyAlignment="1">
      <alignment horizontal="center" vertical="center"/>
    </xf>
    <xf numFmtId="0" fontId="38" fillId="0" borderId="0" xfId="6" applyFont="1" applyAlignment="1">
      <alignment horizontal="center" vertical="center" wrapText="1"/>
    </xf>
    <xf numFmtId="0" fontId="36" fillId="0" borderId="0" xfId="9" applyFont="1" applyAlignment="1">
      <alignment horizontal="center" vertical="center" wrapText="1"/>
    </xf>
    <xf numFmtId="0" fontId="33" fillId="0" borderId="0" xfId="6" applyFont="1" applyAlignment="1">
      <alignment horizontal="left" vertical="center"/>
    </xf>
    <xf numFmtId="0" fontId="1" fillId="0" borderId="3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1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4" borderId="52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4" borderId="27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4" borderId="52" xfId="0" applyFont="1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6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0" xfId="0" applyBorder="1" applyAlignment="1">
      <alignment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3" fontId="2" fillId="0" borderId="22" xfId="3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3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wrapText="1"/>
    </xf>
    <xf numFmtId="0" fontId="2" fillId="3" borderId="43" xfId="0" applyFont="1" applyFill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</cellXfs>
  <cellStyles count="10">
    <cellStyle name="Hyperlink 2" xfId="5" xr:uid="{00000000-0005-0000-0000-000000000000}"/>
    <cellStyle name="Normal" xfId="0" builtinId="0"/>
    <cellStyle name="Normal 2" xfId="1" xr:uid="{00000000-0005-0000-0000-000002000000}"/>
    <cellStyle name="Normal 2 2" xfId="6" xr:uid="{00000000-0005-0000-0000-000003000000}"/>
    <cellStyle name="Normal 2 2 2" xfId="9" xr:uid="{00000000-0005-0000-0000-000004000000}"/>
    <cellStyle name="Normal 2 3" xfId="7" xr:uid="{00000000-0005-0000-0000-000005000000}"/>
    <cellStyle name="Normal 2 4" xfId="4" xr:uid="{00000000-0005-0000-0000-000006000000}"/>
    <cellStyle name="Normal 3" xfId="2" xr:uid="{00000000-0005-0000-0000-000007000000}"/>
    <cellStyle name="Normal 3 2" xfId="8" xr:uid="{00000000-0005-0000-0000-000008000000}"/>
    <cellStyle name="Vírgula" xfId="3" builtinId="3"/>
  </cellStyles>
  <dxfs count="0"/>
  <tableStyles count="0" defaultTableStyle="TableStyleMedium2" defaultPivotStyle="PivotStyleLight16"/>
  <colors>
    <mruColors>
      <color rgb="FF00FFFF"/>
      <color rgb="FF66FFFF"/>
      <color rgb="FF9900FF"/>
      <color rgb="FFFF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38100</xdr:rowOff>
    </xdr:from>
    <xdr:to>
      <xdr:col>6</xdr:col>
      <xdr:colOff>64770</xdr:colOff>
      <xdr:row>9</xdr:row>
      <xdr:rowOff>2812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0DA2B9-C697-403F-AB3B-7F90A543268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57200"/>
          <a:ext cx="1864995" cy="1417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Users/jose.h.trigueiro/Documents/Contratos%20Novos/CPFL%20Scada/ENTREGAVEIS/07%20Requisitos%20de%20Mecardo/CPFL%20Conformance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  <sheetName val="Section 11"/>
      <sheetName val="Section 12"/>
      <sheetName val="Section 13"/>
      <sheetName val="Section 14"/>
      <sheetName val="Section 15"/>
      <sheetName val="Section 16"/>
      <sheetName val="Section 17"/>
      <sheetName val="Section 18"/>
      <sheetName val="Appendix A"/>
      <sheetName val="Appendix B"/>
      <sheetName val="Instru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2:H16"/>
  <sheetViews>
    <sheetView showWhiteSpace="0" view="pageLayout" topLeftCell="A13" zoomScale="90" zoomScaleNormal="70" zoomScalePageLayoutView="90" workbookViewId="0">
      <selection activeCell="B16" sqref="B16:H16"/>
    </sheetView>
  </sheetViews>
  <sheetFormatPr defaultColWidth="8.85546875" defaultRowHeight="15.6"/>
  <cols>
    <col min="1" max="7" width="8.85546875" style="170"/>
    <col min="8" max="8" width="8.85546875" style="170" customWidth="1"/>
    <col min="9" max="16384" width="8.85546875" style="170"/>
  </cols>
  <sheetData>
    <row r="12" spans="2:8" ht="26.45" customHeight="1">
      <c r="B12" s="176" t="s">
        <v>0</v>
      </c>
      <c r="C12" s="176"/>
      <c r="D12" s="176"/>
      <c r="E12" s="176"/>
      <c r="F12" s="176"/>
      <c r="G12" s="176"/>
      <c r="H12" s="176"/>
    </row>
    <row r="13" spans="2:8" ht="26.45" customHeight="1">
      <c r="B13" s="171"/>
      <c r="C13" s="171"/>
      <c r="D13" s="171"/>
      <c r="E13" s="171"/>
      <c r="F13" s="171"/>
      <c r="G13" s="171"/>
      <c r="H13" s="171"/>
    </row>
    <row r="14" spans="2:8" ht="26.45" customHeight="1">
      <c r="B14" s="176" t="s">
        <v>1</v>
      </c>
      <c r="C14" s="176"/>
      <c r="D14" s="176"/>
      <c r="E14" s="176"/>
      <c r="F14" s="176"/>
      <c r="G14" s="176"/>
      <c r="H14" s="176"/>
    </row>
    <row r="15" spans="2:8" ht="26.45" customHeight="1">
      <c r="B15" s="172"/>
      <c r="C15" s="172"/>
      <c r="D15" s="172"/>
      <c r="E15" s="172"/>
      <c r="F15" s="172"/>
      <c r="G15" s="172"/>
      <c r="H15" s="172"/>
    </row>
    <row r="16" spans="2:8" ht="124.35" customHeight="1">
      <c r="B16" s="176" t="s">
        <v>2</v>
      </c>
      <c r="C16" s="176"/>
      <c r="D16" s="176"/>
      <c r="E16" s="176"/>
      <c r="F16" s="176"/>
      <c r="G16" s="176"/>
      <c r="H16" s="176"/>
    </row>
  </sheetData>
  <sheetProtection algorithmName="SHA-512" hashValue="cRI/GrHxaEczzMP7HOWRoyftjHpL7+OfYgBovgIsMiN8WsTMAbROXYo+xb0BhRe7FbLqaBq+j9XFUcKf9FzjVg==" saltValue="45HXXtNObndLcvGOUU1nBQ==" spinCount="100000" sheet="1" objects="1" scenarios="1"/>
  <mergeCells count="3">
    <mergeCell ref="B12:H12"/>
    <mergeCell ref="B14:H14"/>
    <mergeCell ref="B16:H16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B1:D17"/>
  <sheetViews>
    <sheetView showGridLines="0" view="pageBreakPreview" topLeftCell="A2" zoomScale="60" zoomScaleNormal="80" workbookViewId="0">
      <selection activeCell="B2" sqref="B2"/>
    </sheetView>
  </sheetViews>
  <sheetFormatPr defaultColWidth="40.140625" defaultRowHeight="14.1"/>
  <cols>
    <col min="1" max="1" width="5.5703125" style="1" customWidth="1"/>
    <col min="2" max="2" width="66.42578125" style="1" bestFit="1" customWidth="1"/>
    <col min="3" max="3" width="20.5703125" style="1" customWidth="1"/>
    <col min="4" max="4" width="10.5703125" style="8" customWidth="1"/>
    <col min="5" max="5" width="53.42578125" style="1" bestFit="1" customWidth="1"/>
    <col min="6" max="16384" width="40.140625" style="1"/>
  </cols>
  <sheetData>
    <row r="1" spans="2:4" ht="20.100000000000001">
      <c r="B1" s="269" t="s">
        <v>329</v>
      </c>
      <c r="C1" s="269"/>
    </row>
    <row r="2" spans="2:4" ht="14.45" thickBot="1">
      <c r="B2" s="43"/>
    </row>
    <row r="3" spans="2:4">
      <c r="B3" s="271" t="s">
        <v>206</v>
      </c>
      <c r="C3" s="272"/>
    </row>
    <row r="4" spans="2:4">
      <c r="B4" s="61" t="s">
        <v>330</v>
      </c>
      <c r="C4" s="62" t="s">
        <v>331</v>
      </c>
    </row>
    <row r="5" spans="2:4">
      <c r="B5" s="25" t="s">
        <v>332</v>
      </c>
      <c r="C5" s="96" t="s">
        <v>333</v>
      </c>
    </row>
    <row r="6" spans="2:4">
      <c r="B6" s="25" t="s">
        <v>334</v>
      </c>
      <c r="C6" s="96" t="s">
        <v>333</v>
      </c>
    </row>
    <row r="7" spans="2:4">
      <c r="B7" s="25" t="s">
        <v>335</v>
      </c>
      <c r="C7" s="96" t="s">
        <v>336</v>
      </c>
    </row>
    <row r="8" spans="2:4">
      <c r="B8" s="25" t="s">
        <v>337</v>
      </c>
      <c r="C8" s="96" t="s">
        <v>333</v>
      </c>
    </row>
    <row r="9" spans="2:4">
      <c r="B9" s="25" t="s">
        <v>338</v>
      </c>
      <c r="C9" s="96">
        <v>20</v>
      </c>
    </row>
    <row r="10" spans="2:4">
      <c r="B10" s="25" t="s">
        <v>339</v>
      </c>
      <c r="C10" s="96">
        <v>20</v>
      </c>
    </row>
    <row r="11" spans="2:4">
      <c r="B11" s="61" t="s">
        <v>340</v>
      </c>
      <c r="C11" s="62" t="s">
        <v>269</v>
      </c>
    </row>
    <row r="12" spans="2:4">
      <c r="B12" s="25" t="s">
        <v>341</v>
      </c>
      <c r="C12" s="96">
        <v>23</v>
      </c>
    </row>
    <row r="13" spans="2:4">
      <c r="B13" s="25" t="s">
        <v>342</v>
      </c>
      <c r="C13" s="96" t="s">
        <v>333</v>
      </c>
    </row>
    <row r="14" spans="2:4">
      <c r="B14" s="97" t="s">
        <v>343</v>
      </c>
      <c r="C14" s="98"/>
      <c r="D14" s="1"/>
    </row>
    <row r="15" spans="2:4">
      <c r="B15" s="99" t="s">
        <v>344</v>
      </c>
      <c r="C15" s="73" t="s">
        <v>333</v>
      </c>
      <c r="D15" s="1"/>
    </row>
    <row r="16" spans="2:4" ht="14.45" customHeight="1" thickBot="1">
      <c r="B16" s="100" t="s">
        <v>345</v>
      </c>
      <c r="C16" s="75" t="s">
        <v>333</v>
      </c>
      <c r="D16" s="1"/>
    </row>
    <row r="17" spans="2:3">
      <c r="B17" s="270" t="s">
        <v>346</v>
      </c>
      <c r="C17" s="270"/>
    </row>
  </sheetData>
  <sheetProtection algorithmName="SHA-512" hashValue="gpSNWWaY8mzq62ef2pnB64XgiVsolY5UgWqc2fYcZRHOiftdJQ4mtCbbHNxMx8IHi21XZKWXIRelSeTH1gTfIw==" saltValue="7gPBk8QwbdqnEN3TDpm1eQ==" spinCount="100000" sheet="1" objects="1" scenarios="1"/>
  <mergeCells count="3">
    <mergeCell ref="B17:C17"/>
    <mergeCell ref="B3:C3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B1:D20"/>
  <sheetViews>
    <sheetView showGridLines="0" view="pageBreakPreview" zoomScale="60" zoomScaleNormal="110" workbookViewId="0">
      <selection activeCell="J16" sqref="J16"/>
    </sheetView>
  </sheetViews>
  <sheetFormatPr defaultColWidth="9.140625" defaultRowHeight="14.1"/>
  <cols>
    <col min="1" max="1" width="5.5703125" style="1" customWidth="1"/>
    <col min="2" max="2" width="77.42578125" style="1" customWidth="1"/>
    <col min="3" max="3" width="18.140625" style="1" customWidth="1"/>
    <col min="4" max="4" width="10.5703125" style="1" customWidth="1"/>
    <col min="5" max="16384" width="9.140625" style="1"/>
  </cols>
  <sheetData>
    <row r="1" spans="2:4" ht="22.5">
      <c r="B1" s="191" t="s">
        <v>347</v>
      </c>
      <c r="C1" s="191"/>
      <c r="D1" s="26"/>
    </row>
    <row r="2" spans="2:4" ht="14.45" thickBot="1"/>
    <row r="3" spans="2:4">
      <c r="B3" s="271" t="s">
        <v>206</v>
      </c>
      <c r="C3" s="272"/>
    </row>
    <row r="4" spans="2:4">
      <c r="B4" s="273" t="s">
        <v>348</v>
      </c>
      <c r="C4" s="274"/>
    </row>
    <row r="5" spans="2:4">
      <c r="B5" s="97" t="s">
        <v>349</v>
      </c>
      <c r="C5" s="101" t="s">
        <v>331</v>
      </c>
    </row>
    <row r="6" spans="2:4" s="32" customFormat="1">
      <c r="B6" s="25" t="s">
        <v>350</v>
      </c>
      <c r="C6" s="96">
        <v>22</v>
      </c>
      <c r="D6" s="1"/>
    </row>
    <row r="7" spans="2:4" s="32" customFormat="1">
      <c r="B7" s="25" t="s">
        <v>351</v>
      </c>
      <c r="C7" s="96">
        <v>172</v>
      </c>
      <c r="D7" s="1"/>
    </row>
    <row r="8" spans="2:4" s="32" customFormat="1">
      <c r="B8" s="25" t="s">
        <v>352</v>
      </c>
      <c r="C8" s="96">
        <v>909</v>
      </c>
      <c r="D8" s="1"/>
    </row>
    <row r="9" spans="2:4">
      <c r="B9" s="97" t="s">
        <v>353</v>
      </c>
      <c r="C9" s="98"/>
    </row>
    <row r="10" spans="2:4">
      <c r="B10" s="99" t="s">
        <v>354</v>
      </c>
      <c r="C10" s="73">
        <v>1142</v>
      </c>
    </row>
    <row r="11" spans="2:4">
      <c r="B11" s="97" t="s">
        <v>355</v>
      </c>
      <c r="C11" s="98"/>
    </row>
    <row r="12" spans="2:4">
      <c r="B12" s="99" t="s">
        <v>356</v>
      </c>
      <c r="C12" s="73">
        <v>1000</v>
      </c>
    </row>
    <row r="13" spans="2:4" ht="14.45" customHeight="1">
      <c r="B13" s="99" t="s">
        <v>345</v>
      </c>
      <c r="C13" s="73">
        <v>1000</v>
      </c>
    </row>
    <row r="14" spans="2:4">
      <c r="B14" s="97" t="s">
        <v>357</v>
      </c>
      <c r="C14" s="98"/>
    </row>
    <row r="15" spans="2:4" ht="14.45" thickBot="1">
      <c r="B15" s="100" t="s">
        <v>358</v>
      </c>
      <c r="C15" s="75">
        <v>10</v>
      </c>
    </row>
    <row r="16" spans="2:4">
      <c r="B16" s="191" t="s">
        <v>359</v>
      </c>
      <c r="C16" s="191"/>
    </row>
    <row r="18" spans="2:3">
      <c r="B18" s="34"/>
      <c r="C18" s="35"/>
    </row>
    <row r="19" spans="2:3">
      <c r="B19" s="33"/>
      <c r="C19" s="33"/>
    </row>
    <row r="20" spans="2:3">
      <c r="B20" s="34"/>
      <c r="C20" s="35"/>
    </row>
  </sheetData>
  <sheetProtection algorithmName="SHA-512" hashValue="EgpTskBt/Sbu0jNwx+UQxrRtMbkwLrDN3/uBMSJBNixxz3UBGfwM/vGvZZSZoTWWEYkSJcVyw3pFagAb8mp84Q==" saltValue="g9vyfB6+fF+OeckTTs5ySQ==" spinCount="100000" sheet="1" objects="1" scenarios="1"/>
  <mergeCells count="4">
    <mergeCell ref="B4:C4"/>
    <mergeCell ref="B16:C16"/>
    <mergeCell ref="B3:C3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B1:E17"/>
  <sheetViews>
    <sheetView showGridLines="0" view="pageBreakPreview" topLeftCell="A4" zoomScale="60" zoomScaleNormal="100" workbookViewId="0">
      <selection activeCell="B9" sqref="B9"/>
    </sheetView>
  </sheetViews>
  <sheetFormatPr defaultColWidth="9.140625" defaultRowHeight="14.1"/>
  <cols>
    <col min="1" max="1" width="5.5703125" style="1" customWidth="1"/>
    <col min="2" max="2" width="66.42578125" style="1" bestFit="1" customWidth="1"/>
    <col min="3" max="3" width="22.5703125" style="1" customWidth="1"/>
    <col min="4" max="4" width="10.5703125" style="1" customWidth="1"/>
    <col min="5" max="16384" width="9.140625" style="1"/>
  </cols>
  <sheetData>
    <row r="1" spans="2:5" ht="20.100000000000001">
      <c r="B1" s="277" t="s">
        <v>360</v>
      </c>
      <c r="C1" s="277"/>
    </row>
    <row r="2" spans="2:5" ht="14.45" thickBot="1"/>
    <row r="3" spans="2:5">
      <c r="B3" s="275" t="s">
        <v>206</v>
      </c>
      <c r="C3" s="276"/>
    </row>
    <row r="4" spans="2:5">
      <c r="B4" s="102" t="s">
        <v>361</v>
      </c>
      <c r="C4" s="103" t="s">
        <v>331</v>
      </c>
      <c r="D4" s="36"/>
      <c r="E4" s="36"/>
    </row>
    <row r="5" spans="2:5">
      <c r="B5" s="104" t="s">
        <v>362</v>
      </c>
      <c r="C5" s="105" t="s">
        <v>363</v>
      </c>
      <c r="E5" s="37"/>
    </row>
    <row r="6" spans="2:5">
      <c r="B6" s="25" t="s">
        <v>364</v>
      </c>
      <c r="C6" s="105" t="s">
        <v>365</v>
      </c>
      <c r="D6" s="38"/>
      <c r="E6" s="37"/>
    </row>
    <row r="7" spans="2:5">
      <c r="B7" s="104" t="s">
        <v>366</v>
      </c>
      <c r="C7" s="105" t="s">
        <v>367</v>
      </c>
      <c r="D7" s="38"/>
      <c r="E7" s="39"/>
    </row>
    <row r="8" spans="2:5" ht="14.45" customHeight="1">
      <c r="B8" s="104" t="s">
        <v>368</v>
      </c>
      <c r="C8" s="105" t="s">
        <v>369</v>
      </c>
      <c r="D8" s="38"/>
      <c r="E8" s="39"/>
    </row>
    <row r="9" spans="2:5">
      <c r="B9" s="25" t="s">
        <v>370</v>
      </c>
      <c r="C9" s="105">
        <v>158</v>
      </c>
      <c r="E9" s="40"/>
    </row>
    <row r="10" spans="2:5">
      <c r="B10" s="104" t="s">
        <v>371</v>
      </c>
      <c r="C10" s="105">
        <v>2</v>
      </c>
      <c r="E10" s="40"/>
    </row>
    <row r="11" spans="2:5">
      <c r="B11" s="25" t="s">
        <v>372</v>
      </c>
      <c r="C11" s="105">
        <v>0</v>
      </c>
      <c r="D11" s="38"/>
      <c r="E11" s="39"/>
    </row>
    <row r="12" spans="2:5">
      <c r="B12" s="104" t="s">
        <v>373</v>
      </c>
      <c r="C12" s="105">
        <v>293</v>
      </c>
      <c r="D12" s="38"/>
      <c r="E12" s="39"/>
    </row>
    <row r="13" spans="2:5">
      <c r="B13" s="104" t="s">
        <v>374</v>
      </c>
      <c r="C13" s="105">
        <v>0</v>
      </c>
      <c r="D13" s="38"/>
      <c r="E13" s="39"/>
    </row>
    <row r="14" spans="2:5">
      <c r="B14" s="25" t="s">
        <v>375</v>
      </c>
      <c r="C14" s="105">
        <v>0</v>
      </c>
      <c r="E14" s="40"/>
    </row>
    <row r="15" spans="2:5" ht="14.45" thickBot="1">
      <c r="B15" s="20" t="s">
        <v>376</v>
      </c>
      <c r="C15" s="106">
        <v>5</v>
      </c>
      <c r="D15" s="38"/>
      <c r="E15" s="39"/>
    </row>
    <row r="16" spans="2:5">
      <c r="B16" s="191" t="s">
        <v>377</v>
      </c>
      <c r="C16" s="191"/>
    </row>
    <row r="17" spans="2:3">
      <c r="B17" s="41"/>
      <c r="C17" s="41"/>
    </row>
  </sheetData>
  <sheetProtection algorithmName="SHA-512" hashValue="/KlappTn850+fLoexWHLFvvzFh5mDUkZc7cNUh+bRLL2Vz6hPbi+W5D9y1smMigYfakJoNfRoE807j3fzvdkjw==" saltValue="a9EfxNpFjKYzE/rtEf8s4A==" spinCount="100000" sheet="1" objects="1" scenarios="1"/>
  <mergeCells count="3">
    <mergeCell ref="B3:C3"/>
    <mergeCell ref="B16:C16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B1:F22"/>
  <sheetViews>
    <sheetView showGridLines="0" view="pageBreakPreview" zoomScaleNormal="90" zoomScaleSheetLayoutView="100" workbookViewId="0">
      <selection activeCell="B12" sqref="B12"/>
    </sheetView>
  </sheetViews>
  <sheetFormatPr defaultColWidth="45.42578125" defaultRowHeight="14.1"/>
  <cols>
    <col min="1" max="1" width="6.85546875" style="1" customWidth="1"/>
    <col min="2" max="2" width="93.42578125" style="1" customWidth="1"/>
    <col min="3" max="3" width="27.140625" style="1" customWidth="1"/>
    <col min="4" max="5" width="3.5703125" style="1" customWidth="1"/>
    <col min="6" max="6" width="14.85546875" style="8" customWidth="1"/>
    <col min="7" max="16384" width="45.42578125" style="1"/>
  </cols>
  <sheetData>
    <row r="1" spans="2:3" ht="20.100000000000001">
      <c r="B1" s="277" t="s">
        <v>378</v>
      </c>
      <c r="C1" s="277"/>
    </row>
    <row r="2" spans="2:3" ht="14.45" thickBot="1"/>
    <row r="3" spans="2:3">
      <c r="B3" s="10" t="s">
        <v>379</v>
      </c>
      <c r="C3" s="11" t="s">
        <v>380</v>
      </c>
    </row>
    <row r="4" spans="2:3" ht="32.25" customHeight="1">
      <c r="B4" s="25" t="s">
        <v>381</v>
      </c>
      <c r="C4" s="107" t="s">
        <v>382</v>
      </c>
    </row>
    <row r="5" spans="2:3" ht="32.25" customHeight="1">
      <c r="B5" s="25" t="s">
        <v>383</v>
      </c>
      <c r="C5" s="107" t="s">
        <v>384</v>
      </c>
    </row>
    <row r="6" spans="2:3" ht="32.25" customHeight="1">
      <c r="B6" s="25" t="s">
        <v>385</v>
      </c>
      <c r="C6" s="107" t="s">
        <v>386</v>
      </c>
    </row>
    <row r="7" spans="2:3" ht="32.25" customHeight="1">
      <c r="B7" s="25" t="s">
        <v>387</v>
      </c>
      <c r="C7" s="107" t="s">
        <v>388</v>
      </c>
    </row>
    <row r="8" spans="2:3" ht="22.5" customHeight="1">
      <c r="B8" s="25" t="s">
        <v>389</v>
      </c>
      <c r="C8" s="107" t="s">
        <v>390</v>
      </c>
    </row>
    <row r="9" spans="2:3" ht="32.25" customHeight="1">
      <c r="B9" s="25" t="s">
        <v>391</v>
      </c>
      <c r="C9" s="107" t="s">
        <v>388</v>
      </c>
    </row>
    <row r="10" spans="2:3" ht="22.5" customHeight="1">
      <c r="B10" s="25" t="s">
        <v>392</v>
      </c>
      <c r="C10" s="107" t="s">
        <v>393</v>
      </c>
    </row>
    <row r="11" spans="2:3" ht="32.25" customHeight="1">
      <c r="B11" s="25" t="s">
        <v>394</v>
      </c>
      <c r="C11" s="107" t="s">
        <v>395</v>
      </c>
    </row>
    <row r="12" spans="2:3" ht="32.25" customHeight="1">
      <c r="B12" s="25" t="s">
        <v>396</v>
      </c>
      <c r="C12" s="107" t="s">
        <v>397</v>
      </c>
    </row>
    <row r="13" spans="2:3" ht="22.5" customHeight="1">
      <c r="B13" s="25" t="s">
        <v>398</v>
      </c>
      <c r="C13" s="73" t="s">
        <v>399</v>
      </c>
    </row>
    <row r="14" spans="2:3" ht="32.25" customHeight="1">
      <c r="B14" s="25" t="s">
        <v>400</v>
      </c>
      <c r="C14" s="73" t="s">
        <v>401</v>
      </c>
    </row>
    <row r="15" spans="2:3" ht="32.25" customHeight="1">
      <c r="B15" s="25" t="s">
        <v>402</v>
      </c>
      <c r="C15" s="73" t="s">
        <v>393</v>
      </c>
    </row>
    <row r="16" spans="2:3" ht="32.25" customHeight="1">
      <c r="B16" s="25" t="s">
        <v>403</v>
      </c>
      <c r="C16" s="73" t="s">
        <v>404</v>
      </c>
    </row>
    <row r="17" spans="2:3" ht="22.5" customHeight="1">
      <c r="B17" s="25" t="s">
        <v>405</v>
      </c>
      <c r="C17" s="73" t="s">
        <v>388</v>
      </c>
    </row>
    <row r="18" spans="2:3" ht="22.5" customHeight="1">
      <c r="B18" s="25" t="s">
        <v>406</v>
      </c>
      <c r="C18" s="73" t="s">
        <v>407</v>
      </c>
    </row>
    <row r="19" spans="2:3" ht="22.5" customHeight="1">
      <c r="B19" s="25" t="s">
        <v>408</v>
      </c>
      <c r="C19" s="73" t="s">
        <v>409</v>
      </c>
    </row>
    <row r="20" spans="2:3" ht="22.5" customHeight="1">
      <c r="B20" s="25" t="s">
        <v>410</v>
      </c>
      <c r="C20" s="73" t="s">
        <v>407</v>
      </c>
    </row>
    <row r="21" spans="2:3" ht="22.5" customHeight="1" thickBot="1">
      <c r="B21" s="20" t="s">
        <v>411</v>
      </c>
      <c r="C21" s="75" t="s">
        <v>407</v>
      </c>
    </row>
    <row r="22" spans="2:3">
      <c r="B22" s="191" t="s">
        <v>412</v>
      </c>
      <c r="C22" s="191"/>
    </row>
  </sheetData>
  <sheetProtection algorithmName="SHA-512" hashValue="keu3s2f9lIDanzbQB2D1fYzNF7mVPkG+cu9uLSJcXYwKUID13AjCof2Qs57ZG6lYPCC9G8EbWextIQRLqVp9Hg==" saltValue="Jlqp71IWG+zQ+O6eqTPAvQ==" spinCount="100000" sheet="1" objects="1" scenarios="1"/>
  <mergeCells count="2">
    <mergeCell ref="B22:C22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B1:D8"/>
  <sheetViews>
    <sheetView showGridLines="0" view="pageBreakPreview" zoomScale="120" zoomScaleNormal="90" zoomScaleSheetLayoutView="120" workbookViewId="0">
      <selection activeCell="B6" sqref="B6"/>
    </sheetView>
  </sheetViews>
  <sheetFormatPr defaultColWidth="9.140625" defaultRowHeight="14.1"/>
  <cols>
    <col min="1" max="1" width="5.5703125" style="1" customWidth="1"/>
    <col min="2" max="2" width="55.5703125" style="1" customWidth="1"/>
    <col min="3" max="3" width="13.5703125" style="1" bestFit="1" customWidth="1"/>
    <col min="4" max="4" width="20.140625" style="1" bestFit="1" customWidth="1"/>
    <col min="5" max="5" width="27.140625" style="1" customWidth="1"/>
    <col min="6" max="7" width="3.5703125" style="1" customWidth="1"/>
    <col min="8" max="16384" width="9.140625" style="1"/>
  </cols>
  <sheetData>
    <row r="1" spans="2:4" ht="20.100000000000001">
      <c r="B1" s="278" t="s">
        <v>413</v>
      </c>
      <c r="C1" s="278"/>
      <c r="D1" s="278"/>
    </row>
    <row r="2" spans="2:4" ht="14.45" thickBot="1">
      <c r="B2" s="41"/>
    </row>
    <row r="3" spans="2:4" ht="43.5" customHeight="1">
      <c r="B3" s="108" t="s">
        <v>414</v>
      </c>
      <c r="C3" s="109" t="s">
        <v>415</v>
      </c>
      <c r="D3" s="110" t="s">
        <v>416</v>
      </c>
    </row>
    <row r="4" spans="2:4" ht="42">
      <c r="B4" s="111" t="s">
        <v>417</v>
      </c>
      <c r="C4" s="19" t="s">
        <v>418</v>
      </c>
      <c r="D4" s="112" t="s">
        <v>419</v>
      </c>
    </row>
    <row r="5" spans="2:4" ht="27.95">
      <c r="B5" s="111" t="s">
        <v>420</v>
      </c>
      <c r="C5" s="19" t="s">
        <v>421</v>
      </c>
      <c r="D5" s="112" t="s">
        <v>422</v>
      </c>
    </row>
    <row r="6" spans="2:4" ht="27.95">
      <c r="B6" s="111" t="s">
        <v>423</v>
      </c>
      <c r="C6" s="19" t="s">
        <v>422</v>
      </c>
      <c r="D6" s="112" t="s">
        <v>424</v>
      </c>
    </row>
    <row r="7" spans="2:4" ht="28.5" thickBot="1">
      <c r="B7" s="113" t="s">
        <v>425</v>
      </c>
      <c r="C7" s="114" t="s">
        <v>426</v>
      </c>
      <c r="D7" s="115" t="s">
        <v>427</v>
      </c>
    </row>
    <row r="8" spans="2:4">
      <c r="B8" s="191" t="s">
        <v>428</v>
      </c>
      <c r="C8" s="191"/>
      <c r="D8" s="191"/>
    </row>
  </sheetData>
  <sheetProtection algorithmName="SHA-512" hashValue="nK3PLGnFsc89PbsoPMtApW4ZjP+FsjGsKvhRHib1T1ZIyhOnt4A3Ca4fxQGW5iEQdE7zWMhQcLue/2Czs1V9Tg==" saltValue="Tpxes20N3PvJcZU9M2lDoA==" spinCount="100000" sheet="1" objects="1" scenarios="1"/>
  <mergeCells count="2">
    <mergeCell ref="B8:D8"/>
    <mergeCell ref="B1:D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F13"/>
  <sheetViews>
    <sheetView showGridLines="0" view="pageBreakPreview" zoomScale="140" zoomScaleNormal="90" zoomScaleSheetLayoutView="140" workbookViewId="0">
      <selection activeCell="C7" sqref="C7"/>
    </sheetView>
  </sheetViews>
  <sheetFormatPr defaultColWidth="9.140625" defaultRowHeight="14.1"/>
  <cols>
    <col min="1" max="1" width="3.5703125" style="18" customWidth="1"/>
    <col min="2" max="2" width="32.42578125" style="1" customWidth="1"/>
    <col min="3" max="3" width="23.85546875" style="1" customWidth="1"/>
    <col min="4" max="4" width="29.42578125" style="1" customWidth="1"/>
    <col min="5" max="6" width="32.42578125" style="1" customWidth="1"/>
    <col min="7" max="16384" width="9.140625" style="1"/>
  </cols>
  <sheetData>
    <row r="1" spans="2:6" ht="20.100000000000001">
      <c r="B1" s="277" t="s">
        <v>429</v>
      </c>
      <c r="C1" s="277"/>
      <c r="D1" s="277"/>
      <c r="E1" s="277"/>
    </row>
    <row r="2" spans="2:6" ht="14.45" thickBot="1">
      <c r="B2" s="41"/>
      <c r="C2" s="41"/>
      <c r="D2" s="41"/>
      <c r="E2" s="41"/>
    </row>
    <row r="3" spans="2:6">
      <c r="B3" s="282" t="s">
        <v>430</v>
      </c>
      <c r="C3" s="284" t="s">
        <v>247</v>
      </c>
      <c r="D3" s="284" t="s">
        <v>431</v>
      </c>
      <c r="E3" s="286"/>
      <c r="F3" s="15"/>
    </row>
    <row r="4" spans="2:6">
      <c r="B4" s="283"/>
      <c r="C4" s="285"/>
      <c r="D4" s="67" t="s">
        <v>432</v>
      </c>
      <c r="E4" s="101" t="s">
        <v>433</v>
      </c>
      <c r="F4" s="15"/>
    </row>
    <row r="5" spans="2:6">
      <c r="B5" s="118" t="s">
        <v>434</v>
      </c>
      <c r="C5" s="17" t="s">
        <v>435</v>
      </c>
      <c r="D5" s="17" t="s">
        <v>436</v>
      </c>
      <c r="E5" s="119" t="s">
        <v>437</v>
      </c>
      <c r="F5" s="15"/>
    </row>
    <row r="6" spans="2:6">
      <c r="B6" s="118" t="s">
        <v>438</v>
      </c>
      <c r="C6" s="17" t="s">
        <v>439</v>
      </c>
      <c r="D6" s="17" t="s">
        <v>440</v>
      </c>
      <c r="E6" s="119" t="s">
        <v>441</v>
      </c>
      <c r="F6" s="15"/>
    </row>
    <row r="7" spans="2:6">
      <c r="B7" s="118" t="s">
        <v>442</v>
      </c>
      <c r="C7" s="17" t="s">
        <v>443</v>
      </c>
      <c r="D7" s="17" t="s">
        <v>444</v>
      </c>
      <c r="E7" s="119" t="s">
        <v>445</v>
      </c>
      <c r="F7" s="15"/>
    </row>
    <row r="8" spans="2:6" ht="15.75" customHeight="1">
      <c r="B8" s="279" t="s">
        <v>446</v>
      </c>
      <c r="C8" s="280"/>
      <c r="D8" s="280"/>
      <c r="E8" s="281"/>
      <c r="F8" s="16"/>
    </row>
    <row r="9" spans="2:6">
      <c r="B9" s="118" t="s">
        <v>434</v>
      </c>
      <c r="C9" s="17" t="s">
        <v>409</v>
      </c>
      <c r="D9" s="17" t="s">
        <v>436</v>
      </c>
      <c r="E9" s="119" t="s">
        <v>437</v>
      </c>
      <c r="F9" s="15"/>
    </row>
    <row r="10" spans="2:6">
      <c r="B10" s="118" t="s">
        <v>438</v>
      </c>
      <c r="C10" s="17" t="s">
        <v>409</v>
      </c>
      <c r="D10" s="17" t="s">
        <v>440</v>
      </c>
      <c r="E10" s="119" t="s">
        <v>441</v>
      </c>
      <c r="F10" s="15"/>
    </row>
    <row r="11" spans="2:6">
      <c r="B11" s="118" t="s">
        <v>442</v>
      </c>
      <c r="C11" s="17" t="s">
        <v>409</v>
      </c>
      <c r="D11" s="17" t="s">
        <v>444</v>
      </c>
      <c r="E11" s="119" t="s">
        <v>445</v>
      </c>
      <c r="F11" s="15"/>
    </row>
    <row r="12" spans="2:6" ht="14.45" thickBot="1">
      <c r="B12" s="120" t="s">
        <v>447</v>
      </c>
      <c r="C12" s="121" t="s">
        <v>409</v>
      </c>
      <c r="D12" s="121" t="s">
        <v>448</v>
      </c>
      <c r="E12" s="122" t="s">
        <v>440</v>
      </c>
      <c r="F12" s="15"/>
    </row>
    <row r="13" spans="2:6">
      <c r="B13" s="191" t="s">
        <v>449</v>
      </c>
      <c r="C13" s="191"/>
      <c r="D13" s="191"/>
      <c r="E13" s="191"/>
    </row>
  </sheetData>
  <sheetProtection algorithmName="SHA-512" hashValue="LXMRVCXSPr7Z5avi89bkzSpBbLnXRynsgkGFebpZsYcaHYf02wb05x6dhkM1IkZrbmG9cK61mUjTBaQQN+dTlA==" saltValue="k+CmF6vJF7X+flSAAPxLTw==" spinCount="100000" sheet="1" objects="1" scenarios="1"/>
  <mergeCells count="6">
    <mergeCell ref="B8:E8"/>
    <mergeCell ref="B13:E13"/>
    <mergeCell ref="B1:E1"/>
    <mergeCell ref="B3:B4"/>
    <mergeCell ref="C3:C4"/>
    <mergeCell ref="D3:E3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D24"/>
  <sheetViews>
    <sheetView showGridLines="0" view="pageBreakPreview" topLeftCell="A13" zoomScale="110" zoomScaleNormal="80" zoomScaleSheetLayoutView="110" zoomScalePageLayoutView="50" workbookViewId="0">
      <selection activeCell="B23" sqref="B23"/>
    </sheetView>
  </sheetViews>
  <sheetFormatPr defaultColWidth="9.140625" defaultRowHeight="14.1"/>
  <cols>
    <col min="1" max="1" width="4" style="18" customWidth="1"/>
    <col min="2" max="2" width="53.5703125" style="1" customWidth="1"/>
    <col min="3" max="4" width="34.140625" style="1" customWidth="1"/>
    <col min="5" max="7" width="3.5703125" style="1" customWidth="1"/>
    <col min="8" max="16384" width="9.140625" style="1"/>
  </cols>
  <sheetData>
    <row r="1" spans="1:4" ht="20.100000000000001">
      <c r="B1" s="277" t="s">
        <v>450</v>
      </c>
      <c r="C1" s="277"/>
      <c r="D1" s="277"/>
    </row>
    <row r="2" spans="1:4" ht="14.45" thickBot="1"/>
    <row r="3" spans="1:4" ht="30" customHeight="1">
      <c r="B3" s="287" t="s">
        <v>451</v>
      </c>
      <c r="C3" s="288" t="s">
        <v>452</v>
      </c>
      <c r="D3" s="289"/>
    </row>
    <row r="4" spans="1:4">
      <c r="B4" s="188"/>
      <c r="C4" s="27" t="s">
        <v>453</v>
      </c>
      <c r="D4" s="62" t="s">
        <v>433</v>
      </c>
    </row>
    <row r="5" spans="1:4">
      <c r="B5" s="25" t="s">
        <v>454</v>
      </c>
      <c r="C5" s="4" t="s">
        <v>455</v>
      </c>
      <c r="D5" s="73" t="s">
        <v>455</v>
      </c>
    </row>
    <row r="6" spans="1:4">
      <c r="B6" s="25" t="s">
        <v>456</v>
      </c>
      <c r="C6" s="4" t="s">
        <v>455</v>
      </c>
      <c r="D6" s="73" t="s">
        <v>455</v>
      </c>
    </row>
    <row r="7" spans="1:4" ht="18" customHeight="1">
      <c r="B7" s="25" t="s">
        <v>457</v>
      </c>
      <c r="C7" s="4" t="s">
        <v>455</v>
      </c>
      <c r="D7" s="73" t="s">
        <v>458</v>
      </c>
    </row>
    <row r="8" spans="1:4" ht="27.95">
      <c r="B8" s="25" t="s">
        <v>459</v>
      </c>
      <c r="C8" s="4" t="s">
        <v>455</v>
      </c>
      <c r="D8" s="73" t="s">
        <v>458</v>
      </c>
    </row>
    <row r="9" spans="1:4">
      <c r="B9" s="25" t="s">
        <v>460</v>
      </c>
      <c r="C9" s="4" t="s">
        <v>455</v>
      </c>
      <c r="D9" s="73" t="s">
        <v>407</v>
      </c>
    </row>
    <row r="10" spans="1:4" ht="87" customHeight="1">
      <c r="A10" s="60"/>
      <c r="B10" s="25" t="s">
        <v>461</v>
      </c>
      <c r="C10" s="116" t="s">
        <v>462</v>
      </c>
      <c r="D10" s="117" t="s">
        <v>463</v>
      </c>
    </row>
    <row r="11" spans="1:4" ht="27.95">
      <c r="B11" s="25" t="s">
        <v>464</v>
      </c>
      <c r="C11" s="4" t="s">
        <v>455</v>
      </c>
      <c r="D11" s="73" t="s">
        <v>407</v>
      </c>
    </row>
    <row r="12" spans="1:4" ht="18" customHeight="1">
      <c r="B12" s="25" t="s">
        <v>465</v>
      </c>
      <c r="C12" s="4" t="s">
        <v>455</v>
      </c>
      <c r="D12" s="73" t="s">
        <v>455</v>
      </c>
    </row>
    <row r="13" spans="1:4" ht="18" customHeight="1">
      <c r="B13" s="25" t="s">
        <v>466</v>
      </c>
      <c r="C13" s="4" t="s">
        <v>455</v>
      </c>
      <c r="D13" s="73" t="s">
        <v>407</v>
      </c>
    </row>
    <row r="14" spans="1:4" ht="18" customHeight="1">
      <c r="B14" s="25" t="s">
        <v>467</v>
      </c>
      <c r="C14" s="4" t="s">
        <v>455</v>
      </c>
      <c r="D14" s="73" t="s">
        <v>458</v>
      </c>
    </row>
    <row r="15" spans="1:4" ht="18" customHeight="1">
      <c r="B15" s="25" t="s">
        <v>468</v>
      </c>
      <c r="C15" s="4" t="s">
        <v>455</v>
      </c>
      <c r="D15" s="73" t="s">
        <v>455</v>
      </c>
    </row>
    <row r="16" spans="1:4" ht="18" customHeight="1">
      <c r="B16" s="25" t="s">
        <v>469</v>
      </c>
      <c r="C16" s="4" t="s">
        <v>455</v>
      </c>
      <c r="D16" s="73" t="s">
        <v>455</v>
      </c>
    </row>
    <row r="17" spans="2:4" ht="18" customHeight="1">
      <c r="B17" s="25" t="s">
        <v>470</v>
      </c>
      <c r="C17" s="4" t="s">
        <v>455</v>
      </c>
      <c r="D17" s="73" t="s">
        <v>455</v>
      </c>
    </row>
    <row r="18" spans="2:4" ht="27.95">
      <c r="B18" s="25" t="s">
        <v>471</v>
      </c>
      <c r="C18" s="4" t="s">
        <v>455</v>
      </c>
      <c r="D18" s="73" t="s">
        <v>455</v>
      </c>
    </row>
    <row r="19" spans="2:4" ht="18" customHeight="1">
      <c r="B19" s="25" t="s">
        <v>472</v>
      </c>
      <c r="C19" s="4" t="s">
        <v>444</v>
      </c>
      <c r="D19" s="73" t="s">
        <v>444</v>
      </c>
    </row>
    <row r="20" spans="2:4" ht="18" customHeight="1">
      <c r="B20" s="25" t="s">
        <v>473</v>
      </c>
      <c r="C20" s="4" t="s">
        <v>448</v>
      </c>
      <c r="D20" s="73" t="s">
        <v>48</v>
      </c>
    </row>
    <row r="21" spans="2:4" ht="18" customHeight="1">
      <c r="B21" s="25" t="s">
        <v>474</v>
      </c>
      <c r="C21" s="4" t="s">
        <v>440</v>
      </c>
      <c r="D21" s="73" t="s">
        <v>48</v>
      </c>
    </row>
    <row r="22" spans="2:4" ht="18" customHeight="1">
      <c r="B22" s="25" t="s">
        <v>475</v>
      </c>
      <c r="C22" s="4" t="s">
        <v>448</v>
      </c>
      <c r="D22" s="73" t="s">
        <v>476</v>
      </c>
    </row>
    <row r="23" spans="2:4" ht="18" customHeight="1" thickBot="1">
      <c r="B23" s="20" t="s">
        <v>477</v>
      </c>
      <c r="C23" s="74" t="s">
        <v>478</v>
      </c>
      <c r="D23" s="75" t="s">
        <v>476</v>
      </c>
    </row>
    <row r="24" spans="2:4">
      <c r="B24" s="191" t="s">
        <v>479</v>
      </c>
      <c r="C24" s="191"/>
      <c r="D24" s="191"/>
    </row>
  </sheetData>
  <sheetProtection algorithmName="SHA-512" hashValue="m3zmHohOAnvTK0SqjMnh1majDbtUDLxy8KeejgH3wdSn7p8K8Acmk3bFX6rffGCoEnVWMxXBvltPh6dFYz/3Uw==" saltValue="9fE0ALIZJM9k3jDdHQeuRQ==" spinCount="100000" sheet="1" objects="1" scenarios="1"/>
  <mergeCells count="4">
    <mergeCell ref="B3:B4"/>
    <mergeCell ref="C3:D3"/>
    <mergeCell ref="B24:D24"/>
    <mergeCell ref="B1:D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B2:I101"/>
  <sheetViews>
    <sheetView showGridLines="0" tabSelected="1" showWhiteSpace="0" view="pageBreakPreview" zoomScale="50" zoomScaleNormal="70" zoomScaleSheetLayoutView="50" workbookViewId="0">
      <selection activeCell="H27" sqref="H27:H28"/>
    </sheetView>
  </sheetViews>
  <sheetFormatPr defaultColWidth="9.42578125" defaultRowHeight="14.1"/>
  <cols>
    <col min="1" max="1" width="2.140625" style="8" customWidth="1"/>
    <col min="2" max="2" width="20.140625" style="8" bestFit="1" customWidth="1"/>
    <col min="3" max="3" width="18.42578125" style="8" customWidth="1"/>
    <col min="4" max="4" width="37.42578125" style="8" customWidth="1"/>
    <col min="5" max="5" width="4" style="8" customWidth="1"/>
    <col min="6" max="6" width="22.140625" style="8" customWidth="1"/>
    <col min="7" max="7" width="24.42578125" style="8" customWidth="1"/>
    <col min="8" max="8" width="45.140625" style="8" customWidth="1"/>
    <col min="9" max="9" width="52.5703125" style="54" customWidth="1"/>
    <col min="10" max="16384" width="9.42578125" style="8"/>
  </cols>
  <sheetData>
    <row r="2" spans="2:9" ht="20.100000000000001">
      <c r="B2" s="277" t="s">
        <v>480</v>
      </c>
      <c r="C2" s="277"/>
      <c r="D2" s="277"/>
      <c r="E2" s="277"/>
      <c r="F2" s="277"/>
      <c r="G2" s="277"/>
      <c r="H2" s="277"/>
    </row>
    <row r="5" spans="2:9">
      <c r="B5" s="292" t="s">
        <v>481</v>
      </c>
      <c r="C5" s="293"/>
      <c r="D5" s="294"/>
    </row>
    <row r="6" spans="2:9">
      <c r="B6" s="295" t="s">
        <v>482</v>
      </c>
      <c r="C6" s="296"/>
      <c r="D6" s="297"/>
    </row>
    <row r="7" spans="2:9">
      <c r="B7" s="164" t="s">
        <v>140</v>
      </c>
      <c r="C7" s="164" t="s">
        <v>181</v>
      </c>
      <c r="D7" s="164" t="s">
        <v>483</v>
      </c>
    </row>
    <row r="8" spans="2:9">
      <c r="B8" s="165" t="s">
        <v>484</v>
      </c>
      <c r="C8" s="165" t="s">
        <v>485</v>
      </c>
      <c r="D8" s="165" t="s">
        <v>486</v>
      </c>
    </row>
    <row r="9" spans="2:9">
      <c r="B9" s="41"/>
      <c r="C9" s="41"/>
      <c r="D9" s="41"/>
    </row>
    <row r="10" spans="2:9">
      <c r="B10" s="41"/>
      <c r="C10" s="41"/>
      <c r="D10" s="41"/>
      <c r="E10" s="8" t="s">
        <v>487</v>
      </c>
    </row>
    <row r="11" spans="2:9" ht="14.45" thickBot="1">
      <c r="B11" s="56"/>
      <c r="C11" s="56"/>
      <c r="D11" s="56"/>
    </row>
    <row r="12" spans="2:9" ht="14.45" thickBot="1">
      <c r="B12" s="298" t="s">
        <v>488</v>
      </c>
      <c r="C12" s="299"/>
      <c r="D12" s="299"/>
      <c r="E12" s="299"/>
      <c r="F12" s="299"/>
      <c r="G12" s="299"/>
      <c r="H12" s="300"/>
    </row>
    <row r="13" spans="2:9">
      <c r="B13" s="301" t="s">
        <v>489</v>
      </c>
      <c r="C13" s="302"/>
      <c r="D13" s="303"/>
      <c r="F13" s="304" t="s">
        <v>490</v>
      </c>
      <c r="G13" s="304"/>
      <c r="H13" s="304"/>
    </row>
    <row r="14" spans="2:9" s="41" customFormat="1">
      <c r="B14" s="123" t="s">
        <v>140</v>
      </c>
      <c r="C14" s="123" t="s">
        <v>181</v>
      </c>
      <c r="D14" s="123" t="s">
        <v>483</v>
      </c>
      <c r="F14" s="49" t="s">
        <v>140</v>
      </c>
      <c r="G14" s="49" t="s">
        <v>181</v>
      </c>
      <c r="H14" s="49" t="s">
        <v>483</v>
      </c>
      <c r="I14" s="57"/>
    </row>
    <row r="15" spans="2:9">
      <c r="B15" s="166" t="s">
        <v>491</v>
      </c>
      <c r="C15" s="166" t="s">
        <v>492</v>
      </c>
      <c r="D15" s="167" t="s">
        <v>493</v>
      </c>
      <c r="F15" s="305" t="s">
        <v>494</v>
      </c>
      <c r="G15" s="290" t="s">
        <v>495</v>
      </c>
      <c r="H15" s="166" t="s">
        <v>496</v>
      </c>
    </row>
    <row r="16" spans="2:9" ht="27.95">
      <c r="B16" s="166" t="s">
        <v>197</v>
      </c>
      <c r="C16" s="166" t="s">
        <v>492</v>
      </c>
      <c r="D16" s="168" t="s">
        <v>497</v>
      </c>
      <c r="F16" s="306"/>
      <c r="G16" s="290"/>
      <c r="H16" s="166" t="s">
        <v>498</v>
      </c>
    </row>
    <row r="17" spans="2:8">
      <c r="B17" s="166" t="s">
        <v>499</v>
      </c>
      <c r="C17" s="166" t="s">
        <v>495</v>
      </c>
      <c r="D17" s="167" t="s">
        <v>500</v>
      </c>
      <c r="F17" s="306"/>
      <c r="G17" s="305" t="s">
        <v>501</v>
      </c>
      <c r="H17" s="166" t="s">
        <v>502</v>
      </c>
    </row>
    <row r="18" spans="2:8">
      <c r="B18" s="166" t="s">
        <v>503</v>
      </c>
      <c r="C18" s="166" t="s">
        <v>495</v>
      </c>
      <c r="D18" s="167" t="s">
        <v>504</v>
      </c>
      <c r="F18" s="306"/>
      <c r="G18" s="310"/>
      <c r="H18" s="166" t="s">
        <v>505</v>
      </c>
    </row>
    <row r="19" spans="2:8">
      <c r="B19" s="166" t="s">
        <v>499</v>
      </c>
      <c r="C19" s="166" t="s">
        <v>485</v>
      </c>
      <c r="D19" s="167" t="s">
        <v>506</v>
      </c>
      <c r="F19" s="306"/>
      <c r="G19" s="290" t="s">
        <v>507</v>
      </c>
      <c r="H19" s="290" t="s">
        <v>508</v>
      </c>
    </row>
    <row r="20" spans="2:8">
      <c r="B20" s="166" t="s">
        <v>157</v>
      </c>
      <c r="C20" s="166" t="s">
        <v>485</v>
      </c>
      <c r="D20" s="167" t="s">
        <v>509</v>
      </c>
      <c r="F20" s="306"/>
      <c r="G20" s="290"/>
      <c r="H20" s="290"/>
    </row>
    <row r="21" spans="2:8">
      <c r="B21" s="166" t="s">
        <v>157</v>
      </c>
      <c r="C21" s="166" t="s">
        <v>510</v>
      </c>
      <c r="D21" s="169" t="s">
        <v>511</v>
      </c>
      <c r="F21" s="307"/>
      <c r="G21" s="290" t="s">
        <v>512</v>
      </c>
      <c r="H21" s="290" t="s">
        <v>513</v>
      </c>
    </row>
    <row r="22" spans="2:8">
      <c r="B22" s="166" t="s">
        <v>499</v>
      </c>
      <c r="C22" s="166" t="s">
        <v>514</v>
      </c>
      <c r="D22" s="167" t="s">
        <v>515</v>
      </c>
      <c r="F22" s="307"/>
      <c r="G22" s="290"/>
      <c r="H22" s="290"/>
    </row>
    <row r="23" spans="2:8">
      <c r="B23" s="166" t="s">
        <v>499</v>
      </c>
      <c r="C23" s="166" t="s">
        <v>516</v>
      </c>
      <c r="D23" s="167" t="s">
        <v>517</v>
      </c>
      <c r="F23" s="307"/>
      <c r="G23" s="290" t="s">
        <v>518</v>
      </c>
      <c r="H23" s="290" t="s">
        <v>519</v>
      </c>
    </row>
    <row r="24" spans="2:8">
      <c r="B24" s="166"/>
      <c r="C24" s="166"/>
      <c r="D24" s="167"/>
      <c r="F24" s="307"/>
      <c r="G24" s="290"/>
      <c r="H24" s="290"/>
    </row>
    <row r="25" spans="2:8">
      <c r="B25" s="166"/>
      <c r="C25" s="166"/>
      <c r="D25" s="167"/>
      <c r="F25" s="307"/>
      <c r="G25" s="290" t="s">
        <v>520</v>
      </c>
      <c r="H25" s="290" t="s">
        <v>521</v>
      </c>
    </row>
    <row r="26" spans="2:8">
      <c r="B26" s="166"/>
      <c r="C26" s="166"/>
      <c r="D26" s="169"/>
      <c r="F26" s="307"/>
      <c r="G26" s="290"/>
      <c r="H26" s="290"/>
    </row>
    <row r="27" spans="2:8">
      <c r="C27" s="8" t="s">
        <v>522</v>
      </c>
      <c r="F27" s="307"/>
      <c r="G27" s="290" t="s">
        <v>523</v>
      </c>
      <c r="H27" s="290" t="s">
        <v>524</v>
      </c>
    </row>
    <row r="28" spans="2:8">
      <c r="F28" s="307"/>
      <c r="G28" s="290"/>
      <c r="H28" s="290"/>
    </row>
    <row r="29" spans="2:8">
      <c r="F29" s="307"/>
      <c r="G29" s="290" t="s">
        <v>525</v>
      </c>
      <c r="H29" s="291" t="s">
        <v>526</v>
      </c>
    </row>
    <row r="30" spans="2:8">
      <c r="F30" s="307"/>
      <c r="G30" s="290"/>
      <c r="H30" s="291"/>
    </row>
    <row r="31" spans="2:8">
      <c r="F31" s="307"/>
      <c r="G31" s="290" t="s">
        <v>527</v>
      </c>
      <c r="H31" s="290" t="s">
        <v>528</v>
      </c>
    </row>
    <row r="32" spans="2:8">
      <c r="F32" s="307"/>
      <c r="G32" s="290"/>
      <c r="H32" s="290"/>
    </row>
    <row r="33" spans="6:9" s="41" customFormat="1">
      <c r="F33" s="307"/>
      <c r="G33" s="290" t="s">
        <v>529</v>
      </c>
      <c r="H33" s="290" t="s">
        <v>530</v>
      </c>
      <c r="I33" s="57"/>
    </row>
    <row r="34" spans="6:9">
      <c r="F34" s="307"/>
      <c r="G34" s="290"/>
      <c r="H34" s="290"/>
    </row>
    <row r="35" spans="6:9">
      <c r="F35" s="308"/>
      <c r="G35" s="169" t="s">
        <v>531</v>
      </c>
      <c r="H35" s="169" t="s">
        <v>532</v>
      </c>
    </row>
    <row r="36" spans="6:9">
      <c r="F36" s="309"/>
      <c r="G36" s="169" t="s">
        <v>533</v>
      </c>
      <c r="H36" s="169" t="s">
        <v>534</v>
      </c>
    </row>
    <row r="55" spans="9:9" s="41" customFormat="1">
      <c r="I55" s="57"/>
    </row>
    <row r="101" ht="15.75" customHeight="1"/>
  </sheetData>
  <sheetProtection algorithmName="SHA-512" hashValue="uVfCvQ/TqV7kRxlpAsJUyr8SrMkEmo0SSjTH1KwYlcewlcQCjy2tG6FkTX9RfkbWj3H11yfmw636WLdr4ln/Ag==" saltValue="2++JKKqYHmMMvzVCpRs0Hg==" spinCount="100000" sheet="1" objects="1" scenarios="1"/>
  <mergeCells count="25">
    <mergeCell ref="F13:H13"/>
    <mergeCell ref="F15:F36"/>
    <mergeCell ref="G15:G16"/>
    <mergeCell ref="G17:G18"/>
    <mergeCell ref="G19:G20"/>
    <mergeCell ref="H19:H20"/>
    <mergeCell ref="G21:G22"/>
    <mergeCell ref="H21:H22"/>
    <mergeCell ref="G23:G24"/>
    <mergeCell ref="B2:H2"/>
    <mergeCell ref="H23:H24"/>
    <mergeCell ref="G25:G26"/>
    <mergeCell ref="H25:H26"/>
    <mergeCell ref="G33:G34"/>
    <mergeCell ref="H33:H34"/>
    <mergeCell ref="G27:G28"/>
    <mergeCell ref="H27:H28"/>
    <mergeCell ref="G29:G30"/>
    <mergeCell ref="H29:H30"/>
    <mergeCell ref="G31:G32"/>
    <mergeCell ref="H31:H32"/>
    <mergeCell ref="B5:D5"/>
    <mergeCell ref="B6:D6"/>
    <mergeCell ref="B12:H12"/>
    <mergeCell ref="B13:D13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2:H17"/>
  <sheetViews>
    <sheetView showRuler="0" view="pageLayout" zoomScaleNormal="100" workbookViewId="0">
      <selection activeCell="D5" sqref="D5"/>
    </sheetView>
  </sheetViews>
  <sheetFormatPr defaultColWidth="8.85546875" defaultRowHeight="15.6"/>
  <cols>
    <col min="1" max="1" width="8.85546875" style="170"/>
    <col min="2" max="2" width="9.85546875" style="170" customWidth="1"/>
    <col min="3" max="16384" width="8.85546875" style="170"/>
  </cols>
  <sheetData>
    <row r="2" spans="2:8" ht="21">
      <c r="B2" s="177" t="s">
        <v>3</v>
      </c>
      <c r="C2" s="177"/>
    </row>
    <row r="3" spans="2:8">
      <c r="B3" s="170" t="s">
        <v>4</v>
      </c>
      <c r="C3" s="170" t="s">
        <v>5</v>
      </c>
    </row>
    <row r="4" spans="2:8">
      <c r="B4" s="170" t="s">
        <v>4</v>
      </c>
      <c r="C4" s="170" t="s">
        <v>6</v>
      </c>
    </row>
    <row r="5" spans="2:8">
      <c r="B5" s="170" t="s">
        <v>4</v>
      </c>
      <c r="C5" s="170" t="s">
        <v>7</v>
      </c>
    </row>
    <row r="6" spans="2:8">
      <c r="B6" s="170" t="s">
        <v>4</v>
      </c>
      <c r="C6" s="170" t="s">
        <v>8</v>
      </c>
    </row>
    <row r="7" spans="2:8">
      <c r="B7" s="170" t="s">
        <v>4</v>
      </c>
      <c r="C7" s="170" t="s">
        <v>9</v>
      </c>
    </row>
    <row r="8" spans="2:8">
      <c r="B8" s="170" t="s">
        <v>4</v>
      </c>
      <c r="C8" s="170" t="s">
        <v>10</v>
      </c>
    </row>
    <row r="9" spans="2:8">
      <c r="B9" s="170" t="s">
        <v>4</v>
      </c>
      <c r="C9" s="170" t="s">
        <v>11</v>
      </c>
    </row>
    <row r="10" spans="2:8">
      <c r="B10" s="170" t="s">
        <v>4</v>
      </c>
      <c r="C10" s="170" t="s">
        <v>12</v>
      </c>
    </row>
    <row r="11" spans="2:8" s="174" customFormat="1" ht="16.7" customHeight="1">
      <c r="B11" s="170" t="s">
        <v>4</v>
      </c>
      <c r="C11" s="170" t="s">
        <v>13</v>
      </c>
      <c r="D11" s="173"/>
      <c r="E11" s="173"/>
      <c r="F11" s="173"/>
      <c r="G11" s="173"/>
      <c r="H11" s="173"/>
    </row>
    <row r="12" spans="2:8" s="174" customFormat="1" ht="16.7" customHeight="1">
      <c r="B12" s="170" t="s">
        <v>4</v>
      </c>
      <c r="C12" s="170" t="s">
        <v>14</v>
      </c>
      <c r="D12" s="175"/>
      <c r="E12" s="175"/>
      <c r="F12" s="175"/>
      <c r="G12" s="175"/>
      <c r="H12" s="175"/>
    </row>
    <row r="13" spans="2:8">
      <c r="B13" s="170" t="s">
        <v>4</v>
      </c>
      <c r="C13" s="170" t="s">
        <v>15</v>
      </c>
    </row>
    <row r="14" spans="2:8">
      <c r="B14" s="170" t="s">
        <v>4</v>
      </c>
      <c r="C14" s="170" t="s">
        <v>16</v>
      </c>
    </row>
    <row r="15" spans="2:8">
      <c r="B15" s="170" t="s">
        <v>4</v>
      </c>
      <c r="C15" s="170" t="s">
        <v>17</v>
      </c>
    </row>
    <row r="16" spans="2:8">
      <c r="B16" s="170" t="s">
        <v>4</v>
      </c>
      <c r="C16" s="170" t="s">
        <v>18</v>
      </c>
    </row>
    <row r="17" spans="2:3">
      <c r="B17" s="170" t="s">
        <v>4</v>
      </c>
      <c r="C17" s="170" t="s">
        <v>19</v>
      </c>
    </row>
  </sheetData>
  <sheetProtection algorithmName="SHA-512" hashValue="BQDNctfpP63Clmzmj2NQi51W0K7Bx2XRJRnkq3R/ayyh7F4QpPAZkddgkwV+Ve9TuD6DiFk14/JEohgkaU7A8A==" saltValue="0zMHjitOMUP1BJ9YZJ2twg==" spinCount="100000" sheet="1" objects="1" scenarios="1"/>
  <mergeCells count="1">
    <mergeCell ref="B2:C2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I98"/>
  <sheetViews>
    <sheetView showGridLines="0" view="pageBreakPreview" zoomScale="20" zoomScaleNormal="40" zoomScaleSheetLayoutView="20" zoomScalePageLayoutView="20" workbookViewId="0">
      <selection activeCell="E18" sqref="E18"/>
    </sheetView>
  </sheetViews>
  <sheetFormatPr defaultColWidth="46.5703125" defaultRowHeight="30" customHeight="1"/>
  <cols>
    <col min="1" max="1" width="3.42578125" style="1" customWidth="1"/>
    <col min="2" max="2" width="62" style="1" customWidth="1"/>
    <col min="3" max="3" width="21.5703125" style="1" customWidth="1"/>
    <col min="4" max="4" width="32.42578125" style="1" customWidth="1"/>
    <col min="5" max="5" width="29.42578125" style="1" customWidth="1"/>
    <col min="6" max="6" width="31.5703125" style="1" customWidth="1"/>
    <col min="7" max="7" width="10.5703125" style="1" customWidth="1"/>
    <col min="8" max="8" width="36.42578125" style="1" customWidth="1"/>
    <col min="9" max="9" width="35.5703125" style="1" customWidth="1"/>
    <col min="10" max="16384" width="46.5703125" style="1"/>
  </cols>
  <sheetData>
    <row r="1" spans="2:9" ht="30" customHeight="1">
      <c r="B1" s="181" t="s">
        <v>20</v>
      </c>
      <c r="C1" s="182"/>
      <c r="D1" s="182"/>
      <c r="E1" s="182"/>
      <c r="F1" s="182"/>
      <c r="G1" s="182"/>
      <c r="H1" s="182"/>
      <c r="I1" s="182"/>
    </row>
    <row r="2" spans="2:9" ht="30" customHeight="1" thickBot="1"/>
    <row r="3" spans="2:9" ht="30" customHeight="1" thickBot="1">
      <c r="B3" s="183" t="s">
        <v>21</v>
      </c>
      <c r="C3" s="184"/>
      <c r="D3" s="184"/>
      <c r="E3" s="184"/>
      <c r="F3" s="185"/>
      <c r="G3" s="50"/>
      <c r="H3" s="48" t="s">
        <v>22</v>
      </c>
      <c r="I3" s="47" t="s">
        <v>23</v>
      </c>
    </row>
    <row r="4" spans="2:9" ht="30" customHeight="1">
      <c r="B4" s="10" t="s">
        <v>24</v>
      </c>
      <c r="C4" s="163" t="s">
        <v>25</v>
      </c>
      <c r="D4" s="163" t="s">
        <v>26</v>
      </c>
      <c r="E4" s="163" t="s">
        <v>27</v>
      </c>
      <c r="F4" s="11" t="s">
        <v>28</v>
      </c>
      <c r="G4" s="2"/>
      <c r="H4" s="10" t="s">
        <v>27</v>
      </c>
      <c r="I4" s="11" t="s">
        <v>27</v>
      </c>
    </row>
    <row r="5" spans="2:9" ht="30" customHeight="1">
      <c r="B5" s="186" t="s">
        <v>29</v>
      </c>
      <c r="C5" s="3" t="s">
        <v>30</v>
      </c>
      <c r="D5" s="132" t="s">
        <v>31</v>
      </c>
      <c r="E5" s="71">
        <f>H5+I5</f>
        <v>70000</v>
      </c>
      <c r="F5" s="133" t="s">
        <v>32</v>
      </c>
      <c r="G5" s="51"/>
      <c r="H5" s="134">
        <v>30000</v>
      </c>
      <c r="I5" s="135">
        <v>40000</v>
      </c>
    </row>
    <row r="6" spans="2:9" ht="30" customHeight="1">
      <c r="B6" s="186"/>
      <c r="C6" s="3" t="s">
        <v>33</v>
      </c>
      <c r="D6" s="132" t="s">
        <v>31</v>
      </c>
      <c r="E6" s="71">
        <f t="shared" ref="E6:E8" si="0">H6+I6</f>
        <v>140000</v>
      </c>
      <c r="F6" s="133" t="s">
        <v>32</v>
      </c>
      <c r="G6" s="51"/>
      <c r="H6" s="134">
        <v>60000</v>
      </c>
      <c r="I6" s="135">
        <v>80000</v>
      </c>
    </row>
    <row r="7" spans="2:9" ht="30" customHeight="1">
      <c r="B7" s="187"/>
      <c r="C7" s="3" t="s">
        <v>34</v>
      </c>
      <c r="D7" s="132" t="s">
        <v>31</v>
      </c>
      <c r="E7" s="71">
        <f t="shared" si="0"/>
        <v>1000</v>
      </c>
      <c r="F7" s="133" t="s">
        <v>32</v>
      </c>
      <c r="G7" s="51"/>
      <c r="H7" s="134">
        <v>500</v>
      </c>
      <c r="I7" s="135">
        <v>500</v>
      </c>
    </row>
    <row r="8" spans="2:9" ht="30" customHeight="1">
      <c r="B8" s="25" t="s">
        <v>35</v>
      </c>
      <c r="C8" s="24"/>
      <c r="D8" s="132"/>
      <c r="E8" s="71">
        <f t="shared" si="0"/>
        <v>211000</v>
      </c>
      <c r="F8" s="133" t="s">
        <v>32</v>
      </c>
      <c r="G8" s="2"/>
      <c r="H8" s="136">
        <f>SUM(H5:H7)</f>
        <v>90500</v>
      </c>
      <c r="I8" s="135">
        <f>SUM(I5:I7)</f>
        <v>120500</v>
      </c>
    </row>
    <row r="9" spans="2:9" ht="30" customHeight="1">
      <c r="B9" s="44" t="s">
        <v>36</v>
      </c>
      <c r="C9" s="45"/>
      <c r="D9" s="45"/>
      <c r="E9" s="45"/>
      <c r="F9" s="46"/>
      <c r="G9" s="2"/>
      <c r="H9" s="44"/>
      <c r="I9" s="46"/>
    </row>
    <row r="10" spans="2:9" ht="30" customHeight="1">
      <c r="B10" s="188" t="s">
        <v>24</v>
      </c>
      <c r="C10" s="189" t="s">
        <v>25</v>
      </c>
      <c r="D10" s="189" t="s">
        <v>26</v>
      </c>
      <c r="E10" s="189" t="s">
        <v>27</v>
      </c>
      <c r="F10" s="190" t="s">
        <v>28</v>
      </c>
      <c r="G10" s="51"/>
      <c r="H10" s="188" t="s">
        <v>27</v>
      </c>
      <c r="I10" s="190" t="s">
        <v>27</v>
      </c>
    </row>
    <row r="11" spans="2:9" ht="30" customHeight="1">
      <c r="B11" s="188"/>
      <c r="C11" s="189"/>
      <c r="D11" s="189"/>
      <c r="E11" s="189"/>
      <c r="F11" s="190"/>
      <c r="G11" s="51"/>
      <c r="H11" s="188"/>
      <c r="I11" s="190"/>
    </row>
    <row r="12" spans="2:9" ht="30" customHeight="1">
      <c r="B12" s="186" t="s">
        <v>37</v>
      </c>
      <c r="C12" s="3" t="s">
        <v>38</v>
      </c>
      <c r="D12" s="132" t="s">
        <v>31</v>
      </c>
      <c r="E12" s="71">
        <f>H12+I12</f>
        <v>140000</v>
      </c>
      <c r="F12" s="133" t="s">
        <v>39</v>
      </c>
      <c r="G12" s="51"/>
      <c r="H12" s="134">
        <v>60000</v>
      </c>
      <c r="I12" s="135">
        <v>80000</v>
      </c>
    </row>
    <row r="13" spans="2:9" ht="30" customHeight="1">
      <c r="B13" s="186"/>
      <c r="C13" s="3" t="s">
        <v>40</v>
      </c>
      <c r="D13" s="132"/>
      <c r="E13" s="71">
        <f>H13+I13</f>
        <v>35000</v>
      </c>
      <c r="F13" s="133" t="s">
        <v>39</v>
      </c>
      <c r="G13" s="51"/>
      <c r="H13" s="134">
        <v>10000</v>
      </c>
      <c r="I13" s="135">
        <v>25000</v>
      </c>
    </row>
    <row r="14" spans="2:9" ht="30" customHeight="1">
      <c r="B14" s="186"/>
      <c r="C14" s="3" t="s">
        <v>41</v>
      </c>
      <c r="D14" s="132" t="s">
        <v>31</v>
      </c>
      <c r="E14" s="71">
        <f t="shared" ref="E14:E29" si="1">H14+I14</f>
        <v>110000</v>
      </c>
      <c r="F14" s="133" t="s">
        <v>42</v>
      </c>
      <c r="G14" s="51"/>
      <c r="H14" s="134">
        <v>50000</v>
      </c>
      <c r="I14" s="135">
        <v>60000</v>
      </c>
    </row>
    <row r="15" spans="2:9" ht="30" customHeight="1">
      <c r="B15" s="186"/>
      <c r="C15" s="3" t="s">
        <v>43</v>
      </c>
      <c r="D15" s="132" t="s">
        <v>31</v>
      </c>
      <c r="E15" s="71">
        <f t="shared" si="1"/>
        <v>70000</v>
      </c>
      <c r="F15" s="133" t="s">
        <v>42</v>
      </c>
      <c r="G15" s="51"/>
      <c r="H15" s="134">
        <v>30000</v>
      </c>
      <c r="I15" s="135">
        <v>40000</v>
      </c>
    </row>
    <row r="16" spans="2:9" ht="30" customHeight="1">
      <c r="B16" s="186"/>
      <c r="C16" s="3" t="s">
        <v>44</v>
      </c>
      <c r="D16" s="4"/>
      <c r="E16" s="71">
        <f t="shared" si="1"/>
        <v>200</v>
      </c>
      <c r="F16" s="133"/>
      <c r="G16" s="51"/>
      <c r="H16" s="134">
        <v>100</v>
      </c>
      <c r="I16" s="135">
        <v>100</v>
      </c>
    </row>
    <row r="17" spans="2:9" ht="30" customHeight="1">
      <c r="B17" s="186"/>
      <c r="C17" s="3" t="s">
        <v>34</v>
      </c>
      <c r="D17" s="132" t="s">
        <v>31</v>
      </c>
      <c r="E17" s="71">
        <f t="shared" si="1"/>
        <v>750</v>
      </c>
      <c r="F17" s="133"/>
      <c r="G17" s="51"/>
      <c r="H17" s="134">
        <v>250</v>
      </c>
      <c r="I17" s="135">
        <v>500</v>
      </c>
    </row>
    <row r="18" spans="2:9" ht="30" customHeight="1">
      <c r="B18" s="186" t="s">
        <v>45</v>
      </c>
      <c r="C18" s="3" t="s">
        <v>30</v>
      </c>
      <c r="D18" s="132"/>
      <c r="E18" s="71">
        <f t="shared" si="1"/>
        <v>170</v>
      </c>
      <c r="F18" s="133"/>
      <c r="G18" s="6"/>
      <c r="H18" s="134">
        <v>170</v>
      </c>
      <c r="I18" s="137">
        <v>0</v>
      </c>
    </row>
    <row r="19" spans="2:9" ht="30" customHeight="1">
      <c r="B19" s="186"/>
      <c r="C19" s="3" t="s">
        <v>33</v>
      </c>
      <c r="D19" s="132"/>
      <c r="E19" s="71">
        <f t="shared" si="1"/>
        <v>19602</v>
      </c>
      <c r="F19" s="133"/>
      <c r="G19" s="38"/>
      <c r="H19" s="134">
        <v>7200</v>
      </c>
      <c r="I19" s="135">
        <v>12402</v>
      </c>
    </row>
    <row r="20" spans="2:9" ht="30" customHeight="1">
      <c r="B20" s="186" t="s">
        <v>46</v>
      </c>
      <c r="C20" s="3" t="s">
        <v>47</v>
      </c>
      <c r="D20" s="132" t="s">
        <v>48</v>
      </c>
      <c r="E20" s="71">
        <f t="shared" si="1"/>
        <v>1250</v>
      </c>
      <c r="F20" s="133" t="s">
        <v>32</v>
      </c>
      <c r="G20" s="6"/>
      <c r="H20" s="134">
        <v>1250</v>
      </c>
      <c r="I20" s="138">
        <v>0</v>
      </c>
    </row>
    <row r="21" spans="2:9" ht="30" customHeight="1">
      <c r="B21" s="186"/>
      <c r="C21" s="3" t="s">
        <v>49</v>
      </c>
      <c r="D21" s="132" t="s">
        <v>48</v>
      </c>
      <c r="E21" s="71">
        <f t="shared" si="1"/>
        <v>1250</v>
      </c>
      <c r="F21" s="133" t="s">
        <v>32</v>
      </c>
      <c r="G21" s="38"/>
      <c r="H21" s="134">
        <v>1250</v>
      </c>
      <c r="I21" s="135">
        <v>0</v>
      </c>
    </row>
    <row r="22" spans="2:9" ht="30" customHeight="1">
      <c r="B22" s="186"/>
      <c r="C22" s="3" t="s">
        <v>50</v>
      </c>
      <c r="D22" s="132" t="s">
        <v>48</v>
      </c>
      <c r="E22" s="71">
        <f t="shared" si="1"/>
        <v>1250</v>
      </c>
      <c r="F22" s="133" t="s">
        <v>32</v>
      </c>
      <c r="G22" s="6"/>
      <c r="H22" s="134">
        <v>1250</v>
      </c>
      <c r="I22" s="135">
        <v>0</v>
      </c>
    </row>
    <row r="23" spans="2:9" ht="30" customHeight="1">
      <c r="B23" s="186"/>
      <c r="C23" s="3" t="s">
        <v>51</v>
      </c>
      <c r="D23" s="132" t="s">
        <v>48</v>
      </c>
      <c r="E23" s="71">
        <f t="shared" si="1"/>
        <v>1250</v>
      </c>
      <c r="F23" s="133" t="s">
        <v>32</v>
      </c>
      <c r="G23" s="52"/>
      <c r="H23" s="134">
        <v>1250</v>
      </c>
      <c r="I23" s="135">
        <v>0</v>
      </c>
    </row>
    <row r="24" spans="2:9" ht="30" customHeight="1">
      <c r="B24" s="186"/>
      <c r="C24" s="3" t="s">
        <v>52</v>
      </c>
      <c r="D24" s="132" t="s">
        <v>48</v>
      </c>
      <c r="E24" s="71">
        <f t="shared" si="1"/>
        <v>0</v>
      </c>
      <c r="F24" s="133"/>
      <c r="G24" s="52"/>
      <c r="H24" s="134">
        <v>0</v>
      </c>
      <c r="I24" s="135">
        <v>0</v>
      </c>
    </row>
    <row r="25" spans="2:9" ht="30" customHeight="1">
      <c r="B25" s="186" t="s">
        <v>53</v>
      </c>
      <c r="C25" s="3" t="s">
        <v>54</v>
      </c>
      <c r="D25" s="4" t="s">
        <v>55</v>
      </c>
      <c r="E25" s="72">
        <f t="shared" si="1"/>
        <v>8300</v>
      </c>
      <c r="F25" s="133" t="s">
        <v>32</v>
      </c>
      <c r="G25" s="52"/>
      <c r="H25" s="139">
        <v>300</v>
      </c>
      <c r="I25" s="140">
        <v>8000</v>
      </c>
    </row>
    <row r="26" spans="2:9" ht="30" customHeight="1">
      <c r="B26" s="186"/>
      <c r="C26" s="3" t="s">
        <v>33</v>
      </c>
      <c r="D26" s="4"/>
      <c r="E26" s="71">
        <v>500</v>
      </c>
      <c r="F26" s="133"/>
      <c r="G26" s="52"/>
      <c r="H26" s="134">
        <v>0</v>
      </c>
      <c r="I26" s="135">
        <v>0</v>
      </c>
    </row>
    <row r="27" spans="2:9" ht="30" customHeight="1">
      <c r="B27" s="186"/>
      <c r="C27" s="3" t="s">
        <v>34</v>
      </c>
      <c r="D27" s="4"/>
      <c r="E27" s="71">
        <f t="shared" si="1"/>
        <v>500</v>
      </c>
      <c r="F27" s="141"/>
      <c r="G27" s="52"/>
      <c r="H27" s="134">
        <v>500</v>
      </c>
      <c r="I27" s="135">
        <v>0</v>
      </c>
    </row>
    <row r="28" spans="2:9" s="70" customFormat="1" ht="30" customHeight="1">
      <c r="B28" s="142" t="s">
        <v>56</v>
      </c>
      <c r="C28" s="143"/>
      <c r="D28" s="132"/>
      <c r="E28" s="144" t="s">
        <v>57</v>
      </c>
      <c r="F28" s="133" t="s">
        <v>42</v>
      </c>
      <c r="H28" s="145"/>
      <c r="I28" s="146"/>
    </row>
    <row r="29" spans="2:9" s="70" customFormat="1" ht="30" customHeight="1" thickBot="1">
      <c r="B29" s="20" t="s">
        <v>58</v>
      </c>
      <c r="C29" s="21"/>
      <c r="D29" s="147"/>
      <c r="E29" s="80">
        <f t="shared" si="1"/>
        <v>4000</v>
      </c>
      <c r="F29" s="148" t="s">
        <v>59</v>
      </c>
      <c r="H29" s="149">
        <v>1500</v>
      </c>
      <c r="I29" s="150">
        <v>2500</v>
      </c>
    </row>
    <row r="30" spans="2:9" ht="30" customHeight="1">
      <c r="B30" s="191" t="s">
        <v>60</v>
      </c>
      <c r="C30" s="191"/>
      <c r="D30" s="191"/>
      <c r="E30" s="191"/>
      <c r="F30" s="191"/>
    </row>
    <row r="31" spans="2:9" ht="30" customHeight="1">
      <c r="B31" s="41"/>
      <c r="C31" s="41"/>
      <c r="D31" s="41"/>
      <c r="E31" s="41"/>
      <c r="F31" s="41"/>
    </row>
    <row r="32" spans="2:9" ht="30" customHeight="1" thickBot="1"/>
    <row r="33" spans="2:9" ht="55.7" customHeight="1" thickBot="1">
      <c r="B33" s="178" t="s">
        <v>61</v>
      </c>
      <c r="C33" s="179"/>
      <c r="D33" s="179"/>
      <c r="E33" s="179"/>
      <c r="F33" s="180"/>
      <c r="G33" s="130"/>
    </row>
    <row r="34" spans="2:9" ht="30" customHeight="1">
      <c r="B34" s="195" t="s">
        <v>62</v>
      </c>
      <c r="C34" s="196"/>
      <c r="D34" s="196"/>
      <c r="E34" s="196"/>
      <c r="F34" s="197"/>
    </row>
    <row r="35" spans="2:9" ht="30" customHeight="1">
      <c r="B35" s="124" t="s">
        <v>63</v>
      </c>
      <c r="C35" s="125" t="s">
        <v>64</v>
      </c>
      <c r="D35" s="192" t="s">
        <v>65</v>
      </c>
      <c r="E35" s="193"/>
      <c r="F35" s="194"/>
    </row>
    <row r="36" spans="2:9" ht="30" customHeight="1">
      <c r="B36" s="126" t="s">
        <v>66</v>
      </c>
      <c r="C36" s="131">
        <v>170</v>
      </c>
      <c r="D36" s="198"/>
      <c r="E36" s="199"/>
      <c r="F36" s="200"/>
    </row>
    <row r="37" spans="2:9" ht="30" customHeight="1">
      <c r="B37" s="126" t="s">
        <v>67</v>
      </c>
      <c r="C37" s="131">
        <v>10</v>
      </c>
      <c r="D37" s="201" t="s">
        <v>68</v>
      </c>
      <c r="E37" s="202"/>
      <c r="F37" s="203"/>
    </row>
    <row r="38" spans="2:9" ht="30" customHeight="1">
      <c r="B38" s="126" t="s">
        <v>69</v>
      </c>
      <c r="C38" s="131">
        <v>16</v>
      </c>
      <c r="D38" s="201"/>
      <c r="E38" s="202"/>
      <c r="F38" s="203"/>
    </row>
    <row r="39" spans="2:9" ht="30" customHeight="1">
      <c r="B39" s="126" t="s">
        <v>70</v>
      </c>
      <c r="C39" s="131">
        <v>16</v>
      </c>
      <c r="D39" s="201" t="s">
        <v>71</v>
      </c>
      <c r="E39" s="202"/>
      <c r="F39" s="203"/>
    </row>
    <row r="40" spans="2:9" ht="30" customHeight="1">
      <c r="B40" s="126" t="s">
        <v>72</v>
      </c>
      <c r="C40" s="131">
        <v>15</v>
      </c>
      <c r="D40" s="201" t="s">
        <v>73</v>
      </c>
      <c r="E40" s="202"/>
      <c r="F40" s="203"/>
    </row>
    <row r="41" spans="2:9" ht="30" customHeight="1">
      <c r="B41" s="126" t="s">
        <v>74</v>
      </c>
      <c r="C41" s="131">
        <v>1</v>
      </c>
      <c r="D41" s="201" t="s">
        <v>75</v>
      </c>
      <c r="E41" s="202"/>
      <c r="F41" s="203"/>
    </row>
    <row r="42" spans="2:9" ht="30" customHeight="1">
      <c r="B42" s="126" t="s">
        <v>76</v>
      </c>
      <c r="C42" s="131">
        <v>1</v>
      </c>
      <c r="D42" s="201" t="s">
        <v>77</v>
      </c>
      <c r="E42" s="202"/>
      <c r="F42" s="203"/>
    </row>
    <row r="43" spans="2:9" ht="30" customHeight="1" thickBot="1">
      <c r="B43" s="127" t="s">
        <v>78</v>
      </c>
      <c r="C43" s="151">
        <v>1</v>
      </c>
      <c r="D43" s="204" t="s">
        <v>79</v>
      </c>
      <c r="E43" s="205"/>
      <c r="F43" s="206"/>
    </row>
    <row r="44" spans="2:9" ht="30" customHeight="1" thickBot="1"/>
    <row r="45" spans="2:9" ht="30" customHeight="1">
      <c r="B45" s="195" t="s">
        <v>80</v>
      </c>
      <c r="C45" s="196"/>
      <c r="D45" s="196"/>
      <c r="E45" s="196"/>
      <c r="F45" s="197"/>
    </row>
    <row r="46" spans="2:9" ht="30" customHeight="1">
      <c r="B46" s="124" t="s">
        <v>63</v>
      </c>
      <c r="C46" s="125" t="s">
        <v>64</v>
      </c>
      <c r="D46" s="192" t="s">
        <v>65</v>
      </c>
      <c r="E46" s="193"/>
      <c r="F46" s="194"/>
    </row>
    <row r="47" spans="2:9" ht="30" customHeight="1">
      <c r="B47" s="218" t="s">
        <v>81</v>
      </c>
      <c r="C47" s="219" t="s">
        <v>82</v>
      </c>
      <c r="D47" s="208" t="s">
        <v>83</v>
      </c>
      <c r="E47" s="209"/>
      <c r="F47" s="210"/>
      <c r="H47" s="207"/>
      <c r="I47" s="207"/>
    </row>
    <row r="48" spans="2:9" ht="30" customHeight="1">
      <c r="B48" s="212"/>
      <c r="C48" s="214"/>
      <c r="D48" s="208" t="s">
        <v>84</v>
      </c>
      <c r="E48" s="209"/>
      <c r="F48" s="210"/>
    </row>
    <row r="49" spans="2:9" ht="46.5" customHeight="1">
      <c r="B49" s="212"/>
      <c r="C49" s="214"/>
      <c r="D49" s="208" t="s">
        <v>85</v>
      </c>
      <c r="E49" s="209"/>
      <c r="F49" s="210"/>
    </row>
    <row r="50" spans="2:9" ht="44.25" customHeight="1">
      <c r="B50" s="212"/>
      <c r="C50" s="214"/>
      <c r="D50" s="208" t="s">
        <v>86</v>
      </c>
      <c r="E50" s="209"/>
      <c r="F50" s="210"/>
    </row>
    <row r="51" spans="2:9" ht="30" customHeight="1">
      <c r="B51" s="212"/>
      <c r="C51" s="214"/>
      <c r="D51" s="208" t="s">
        <v>87</v>
      </c>
      <c r="E51" s="209"/>
      <c r="F51" s="210"/>
    </row>
    <row r="52" spans="2:9" ht="30" customHeight="1">
      <c r="B52" s="212"/>
      <c r="C52" s="214"/>
      <c r="D52" s="208" t="s">
        <v>88</v>
      </c>
      <c r="E52" s="209"/>
      <c r="F52" s="210"/>
    </row>
    <row r="53" spans="2:9" ht="30" customHeight="1">
      <c r="B53" s="212"/>
      <c r="C53" s="214"/>
      <c r="D53" s="208" t="s">
        <v>89</v>
      </c>
      <c r="E53" s="209"/>
      <c r="F53" s="210"/>
    </row>
    <row r="54" spans="2:9" ht="30" customHeight="1">
      <c r="B54" s="212"/>
      <c r="C54" s="214"/>
      <c r="D54" s="208" t="s">
        <v>90</v>
      </c>
      <c r="E54" s="209"/>
      <c r="F54" s="210"/>
    </row>
    <row r="55" spans="2:9" ht="30" customHeight="1">
      <c r="B55" s="212"/>
      <c r="C55" s="214"/>
      <c r="D55" s="208" t="s">
        <v>91</v>
      </c>
      <c r="E55" s="209"/>
      <c r="F55" s="210"/>
    </row>
    <row r="56" spans="2:9" ht="30" customHeight="1" thickBot="1">
      <c r="B56" s="212"/>
      <c r="C56" s="214"/>
      <c r="D56" s="208" t="s">
        <v>92</v>
      </c>
      <c r="E56" s="209"/>
      <c r="F56" s="210"/>
    </row>
    <row r="57" spans="2:9" ht="30" customHeight="1">
      <c r="B57" s="211" t="s">
        <v>93</v>
      </c>
      <c r="C57" s="213" t="s">
        <v>94</v>
      </c>
      <c r="D57" s="215" t="s">
        <v>95</v>
      </c>
      <c r="E57" s="216"/>
      <c r="F57" s="217"/>
      <c r="H57" s="207"/>
      <c r="I57" s="207"/>
    </row>
    <row r="58" spans="2:9" ht="30" customHeight="1">
      <c r="B58" s="212"/>
      <c r="C58" s="214"/>
      <c r="D58" s="208" t="s">
        <v>96</v>
      </c>
      <c r="E58" s="209"/>
      <c r="F58" s="210"/>
    </row>
    <row r="59" spans="2:9" ht="30" customHeight="1">
      <c r="B59" s="212"/>
      <c r="C59" s="214"/>
      <c r="D59" s="208" t="s">
        <v>97</v>
      </c>
      <c r="E59" s="209"/>
      <c r="F59" s="210"/>
    </row>
    <row r="60" spans="2:9" ht="30" customHeight="1">
      <c r="B60" s="212"/>
      <c r="C60" s="214"/>
      <c r="D60" s="208" t="s">
        <v>98</v>
      </c>
      <c r="E60" s="209"/>
      <c r="F60" s="210"/>
    </row>
    <row r="61" spans="2:9" ht="30" customHeight="1">
      <c r="B61" s="212"/>
      <c r="C61" s="214"/>
      <c r="D61" s="208" t="s">
        <v>99</v>
      </c>
      <c r="E61" s="209"/>
      <c r="F61" s="210"/>
    </row>
    <row r="62" spans="2:9" ht="30" customHeight="1" thickBot="1">
      <c r="B62" s="212"/>
      <c r="C62" s="214"/>
      <c r="D62" s="208" t="s">
        <v>100</v>
      </c>
      <c r="E62" s="209"/>
      <c r="F62" s="210"/>
    </row>
    <row r="63" spans="2:9" s="22" customFormat="1" ht="63.75" customHeight="1" thickBot="1">
      <c r="B63" s="222" t="s">
        <v>101</v>
      </c>
      <c r="C63" s="213" t="s">
        <v>102</v>
      </c>
      <c r="D63" s="226" t="s">
        <v>103</v>
      </c>
      <c r="E63" s="226"/>
      <c r="F63" s="227"/>
      <c r="H63" s="207"/>
      <c r="I63" s="207"/>
    </row>
    <row r="64" spans="2:9" s="22" customFormat="1" ht="62.25" customHeight="1" thickBot="1">
      <c r="B64" s="223"/>
      <c r="C64" s="214"/>
      <c r="D64" s="226" t="s">
        <v>104</v>
      </c>
      <c r="E64" s="226"/>
      <c r="F64" s="227"/>
    </row>
    <row r="65" spans="2:9" s="22" customFormat="1" ht="63" customHeight="1" thickBot="1">
      <c r="B65" s="223"/>
      <c r="C65" s="214"/>
      <c r="D65" s="226" t="s">
        <v>105</v>
      </c>
      <c r="E65" s="226"/>
      <c r="F65" s="227"/>
    </row>
    <row r="66" spans="2:9" s="22" customFormat="1" ht="62.25" customHeight="1">
      <c r="B66" s="223"/>
      <c r="C66" s="214"/>
      <c r="D66" s="226" t="s">
        <v>106</v>
      </c>
      <c r="E66" s="226"/>
      <c r="F66" s="227"/>
    </row>
    <row r="67" spans="2:9" s="22" customFormat="1" ht="30" customHeight="1">
      <c r="B67" s="223"/>
      <c r="C67" s="214"/>
      <c r="D67" s="220" t="s">
        <v>107</v>
      </c>
      <c r="E67" s="220"/>
      <c r="F67" s="221"/>
    </row>
    <row r="68" spans="2:9" s="22" customFormat="1" ht="30" customHeight="1">
      <c r="B68" s="223"/>
      <c r="C68" s="214"/>
      <c r="D68" s="220" t="s">
        <v>108</v>
      </c>
      <c r="E68" s="220"/>
      <c r="F68" s="221"/>
      <c r="H68" s="207"/>
      <c r="I68" s="207"/>
    </row>
    <row r="69" spans="2:9" s="22" customFormat="1" ht="30" customHeight="1">
      <c r="B69" s="223"/>
      <c r="C69" s="214"/>
      <c r="D69" s="220" t="s">
        <v>109</v>
      </c>
      <c r="E69" s="220"/>
      <c r="F69" s="221"/>
    </row>
    <row r="70" spans="2:9" s="22" customFormat="1" ht="30" customHeight="1">
      <c r="B70" s="223"/>
      <c r="C70" s="214"/>
      <c r="D70" s="220" t="s">
        <v>110</v>
      </c>
      <c r="E70" s="220"/>
      <c r="F70" s="221"/>
    </row>
    <row r="71" spans="2:9" s="22" customFormat="1" ht="30" customHeight="1">
      <c r="B71" s="223"/>
      <c r="C71" s="214"/>
      <c r="D71" s="220" t="s">
        <v>111</v>
      </c>
      <c r="E71" s="220"/>
      <c r="F71" s="221"/>
    </row>
    <row r="72" spans="2:9" s="22" customFormat="1" ht="45.75" customHeight="1">
      <c r="B72" s="223"/>
      <c r="C72" s="214"/>
      <c r="D72" s="220" t="s">
        <v>112</v>
      </c>
      <c r="E72" s="220"/>
      <c r="F72" s="221"/>
      <c r="H72" s="207"/>
      <c r="I72" s="207"/>
    </row>
    <row r="73" spans="2:9" s="22" customFormat="1" ht="66" customHeight="1">
      <c r="B73" s="223"/>
      <c r="C73" s="214"/>
      <c r="D73" s="220" t="s">
        <v>113</v>
      </c>
      <c r="E73" s="220"/>
      <c r="F73" s="221"/>
    </row>
    <row r="74" spans="2:9" s="22" customFormat="1" ht="67.5" customHeight="1">
      <c r="B74" s="223"/>
      <c r="C74" s="214"/>
      <c r="D74" s="220" t="s">
        <v>114</v>
      </c>
      <c r="E74" s="220"/>
      <c r="F74" s="221"/>
    </row>
    <row r="75" spans="2:9" s="22" customFormat="1" ht="66.75" customHeight="1">
      <c r="B75" s="223"/>
      <c r="C75" s="214"/>
      <c r="D75" s="220" t="s">
        <v>115</v>
      </c>
      <c r="E75" s="220"/>
      <c r="F75" s="221"/>
    </row>
    <row r="76" spans="2:9" s="22" customFormat="1" ht="39.75" customHeight="1">
      <c r="B76" s="223"/>
      <c r="C76" s="214"/>
      <c r="D76" s="220" t="s">
        <v>116</v>
      </c>
      <c r="E76" s="220"/>
      <c r="F76" s="221"/>
    </row>
    <row r="77" spans="2:9" s="22" customFormat="1" ht="30" customHeight="1">
      <c r="B77" s="223"/>
      <c r="C77" s="214"/>
      <c r="D77" s="220" t="s">
        <v>117</v>
      </c>
      <c r="E77" s="220"/>
      <c r="F77" s="221"/>
      <c r="H77" s="207"/>
      <c r="I77" s="207"/>
    </row>
    <row r="78" spans="2:9" s="22" customFormat="1" ht="30" customHeight="1">
      <c r="B78" s="223"/>
      <c r="C78" s="214"/>
      <c r="D78" s="220" t="s">
        <v>118</v>
      </c>
      <c r="E78" s="220"/>
      <c r="F78" s="221"/>
    </row>
    <row r="79" spans="2:9" s="22" customFormat="1" ht="30" customHeight="1">
      <c r="B79" s="223"/>
      <c r="C79" s="214"/>
      <c r="D79" s="220" t="s">
        <v>119</v>
      </c>
      <c r="E79" s="220"/>
      <c r="F79" s="221"/>
    </row>
    <row r="80" spans="2:9" s="22" customFormat="1" ht="30" customHeight="1">
      <c r="B80" s="223"/>
      <c r="C80" s="214"/>
      <c r="D80" s="220" t="s">
        <v>120</v>
      </c>
      <c r="E80" s="220"/>
      <c r="F80" s="221"/>
    </row>
    <row r="81" spans="2:9" s="22" customFormat="1" ht="30" customHeight="1">
      <c r="B81" s="223"/>
      <c r="C81" s="214"/>
      <c r="D81" s="220" t="s">
        <v>121</v>
      </c>
      <c r="E81" s="220"/>
      <c r="F81" s="221"/>
      <c r="H81" s="207"/>
      <c r="I81" s="207"/>
    </row>
    <row r="82" spans="2:9" s="22" customFormat="1" ht="30" customHeight="1">
      <c r="B82" s="223"/>
      <c r="C82" s="214"/>
      <c r="D82" s="220" t="s">
        <v>122</v>
      </c>
      <c r="E82" s="220"/>
      <c r="F82" s="221"/>
    </row>
    <row r="83" spans="2:9" s="22" customFormat="1" ht="30" customHeight="1">
      <c r="B83" s="223"/>
      <c r="C83" s="214"/>
      <c r="D83" s="220" t="s">
        <v>123</v>
      </c>
      <c r="E83" s="220"/>
      <c r="F83" s="221"/>
    </row>
    <row r="84" spans="2:9" s="22" customFormat="1" ht="30" customHeight="1">
      <c r="B84" s="223"/>
      <c r="C84" s="214"/>
      <c r="D84" s="220" t="s">
        <v>124</v>
      </c>
      <c r="E84" s="220"/>
      <c r="F84" s="221"/>
    </row>
    <row r="85" spans="2:9" s="22" customFormat="1" ht="30" customHeight="1">
      <c r="B85" s="223"/>
      <c r="C85" s="214"/>
      <c r="D85" s="220" t="s">
        <v>125</v>
      </c>
      <c r="E85" s="220"/>
      <c r="F85" s="221"/>
    </row>
    <row r="86" spans="2:9" s="22" customFormat="1" ht="30" customHeight="1">
      <c r="B86" s="223"/>
      <c r="C86" s="214"/>
      <c r="D86" s="220" t="s">
        <v>126</v>
      </c>
      <c r="E86" s="220"/>
      <c r="F86" s="221"/>
      <c r="H86" s="207"/>
      <c r="I86" s="207"/>
    </row>
    <row r="87" spans="2:9" s="22" customFormat="1" ht="30" customHeight="1">
      <c r="B87" s="223"/>
      <c r="C87" s="214"/>
      <c r="D87" s="220" t="s">
        <v>127</v>
      </c>
      <c r="E87" s="220"/>
      <c r="F87" s="221"/>
    </row>
    <row r="88" spans="2:9" s="22" customFormat="1" ht="30" customHeight="1">
      <c r="B88" s="223"/>
      <c r="C88" s="214"/>
      <c r="D88" s="220" t="s">
        <v>128</v>
      </c>
      <c r="E88" s="220"/>
      <c r="F88" s="221"/>
    </row>
    <row r="89" spans="2:9" s="22" customFormat="1" ht="30" customHeight="1">
      <c r="B89" s="223"/>
      <c r="C89" s="214"/>
      <c r="D89" s="220" t="s">
        <v>129</v>
      </c>
      <c r="E89" s="220"/>
      <c r="F89" s="221"/>
    </row>
    <row r="90" spans="2:9" s="22" customFormat="1" ht="30" customHeight="1">
      <c r="B90" s="223"/>
      <c r="C90" s="214"/>
      <c r="D90" s="220" t="s">
        <v>130</v>
      </c>
      <c r="E90" s="220"/>
      <c r="F90" s="221"/>
      <c r="H90" s="207"/>
      <c r="I90" s="207"/>
    </row>
    <row r="91" spans="2:9" s="22" customFormat="1" ht="30" customHeight="1">
      <c r="B91" s="223"/>
      <c r="C91" s="214"/>
      <c r="D91" s="220" t="s">
        <v>131</v>
      </c>
      <c r="E91" s="220"/>
      <c r="F91" s="221"/>
    </row>
    <row r="92" spans="2:9" s="22" customFormat="1" ht="30" customHeight="1">
      <c r="B92" s="223"/>
      <c r="C92" s="214"/>
      <c r="D92" s="220" t="s">
        <v>132</v>
      </c>
      <c r="E92" s="220"/>
      <c r="F92" s="221"/>
    </row>
    <row r="93" spans="2:9" s="22" customFormat="1" ht="23.25" customHeight="1">
      <c r="B93" s="223"/>
      <c r="C93" s="214"/>
      <c r="D93" s="230" t="s">
        <v>133</v>
      </c>
      <c r="E93" s="231"/>
      <c r="F93" s="232"/>
    </row>
    <row r="94" spans="2:9" s="22" customFormat="1" ht="26.25" customHeight="1">
      <c r="B94" s="223"/>
      <c r="C94" s="214"/>
      <c r="D94" s="220" t="s">
        <v>134</v>
      </c>
      <c r="E94" s="220"/>
      <c r="F94" s="221"/>
    </row>
    <row r="95" spans="2:9" s="22" customFormat="1" ht="30" customHeight="1">
      <c r="B95" s="223"/>
      <c r="C95" s="214"/>
      <c r="D95" s="220" t="s">
        <v>132</v>
      </c>
      <c r="E95" s="220"/>
      <c r="F95" s="221"/>
      <c r="H95" s="207"/>
      <c r="I95" s="207"/>
    </row>
    <row r="96" spans="2:9" s="22" customFormat="1" ht="30" customHeight="1">
      <c r="B96" s="223"/>
      <c r="C96" s="214"/>
      <c r="D96" s="220" t="s">
        <v>135</v>
      </c>
      <c r="E96" s="220"/>
      <c r="F96" s="221"/>
    </row>
    <row r="97" spans="2:6" s="22" customFormat="1" ht="30" customHeight="1">
      <c r="B97" s="223"/>
      <c r="C97" s="214"/>
      <c r="D97" s="220" t="s">
        <v>136</v>
      </c>
      <c r="E97" s="220"/>
      <c r="F97" s="221"/>
    </row>
    <row r="98" spans="2:6" s="22" customFormat="1" ht="30" customHeight="1" thickBot="1">
      <c r="B98" s="224"/>
      <c r="C98" s="225"/>
      <c r="D98" s="228" t="s">
        <v>137</v>
      </c>
      <c r="E98" s="228"/>
      <c r="F98" s="229"/>
    </row>
  </sheetData>
  <sheetProtection algorithmName="SHA-512" hashValue="DziJ6feV1ViWZs//4TkidgxH3dDgdbYGVImsvf6ohXgckySXhz3N53HpGO7gbU0YuCR87F2s1UbC7Fs8pt+67g==" saltValue="yzaFKp/tVusiREgxv62PCg==" spinCount="100000" sheet="1" objects="1" scenarios="1"/>
  <mergeCells count="96">
    <mergeCell ref="D98:F98"/>
    <mergeCell ref="D89:F89"/>
    <mergeCell ref="D90:F90"/>
    <mergeCell ref="H90:I90"/>
    <mergeCell ref="D91:F91"/>
    <mergeCell ref="D92:F92"/>
    <mergeCell ref="D93:F93"/>
    <mergeCell ref="D94:F94"/>
    <mergeCell ref="D95:F95"/>
    <mergeCell ref="H95:I95"/>
    <mergeCell ref="D96:F96"/>
    <mergeCell ref="D97:F97"/>
    <mergeCell ref="H77:I77"/>
    <mergeCell ref="D88:F88"/>
    <mergeCell ref="D79:F79"/>
    <mergeCell ref="D80:F80"/>
    <mergeCell ref="D81:F81"/>
    <mergeCell ref="H81:I81"/>
    <mergeCell ref="D82:F82"/>
    <mergeCell ref="D83:F83"/>
    <mergeCell ref="D84:F84"/>
    <mergeCell ref="D85:F85"/>
    <mergeCell ref="D86:F86"/>
    <mergeCell ref="H86:I86"/>
    <mergeCell ref="D87:F87"/>
    <mergeCell ref="D72:F72"/>
    <mergeCell ref="D74:F74"/>
    <mergeCell ref="D75:F75"/>
    <mergeCell ref="D76:F76"/>
    <mergeCell ref="D77:F77"/>
    <mergeCell ref="H72:I72"/>
    <mergeCell ref="D73:F73"/>
    <mergeCell ref="B63:B98"/>
    <mergeCell ref="C63:C98"/>
    <mergeCell ref="D63:F63"/>
    <mergeCell ref="H63:I63"/>
    <mergeCell ref="D64:F64"/>
    <mergeCell ref="D65:F65"/>
    <mergeCell ref="D66:F66"/>
    <mergeCell ref="D67:F67"/>
    <mergeCell ref="D68:F68"/>
    <mergeCell ref="H68:I68"/>
    <mergeCell ref="D78:F78"/>
    <mergeCell ref="D69:F69"/>
    <mergeCell ref="D70:F70"/>
    <mergeCell ref="D71:F71"/>
    <mergeCell ref="H57:I57"/>
    <mergeCell ref="D58:F58"/>
    <mergeCell ref="D59:F59"/>
    <mergeCell ref="D60:F60"/>
    <mergeCell ref="D61:F61"/>
    <mergeCell ref="D62:F62"/>
    <mergeCell ref="D54:F54"/>
    <mergeCell ref="D55:F55"/>
    <mergeCell ref="D56:F56"/>
    <mergeCell ref="B57:B62"/>
    <mergeCell ref="C57:C62"/>
    <mergeCell ref="D57:F57"/>
    <mergeCell ref="B47:B56"/>
    <mergeCell ref="C47:C56"/>
    <mergeCell ref="D47:F47"/>
    <mergeCell ref="D52:F52"/>
    <mergeCell ref="D53:F53"/>
    <mergeCell ref="H47:I47"/>
    <mergeCell ref="D48:F48"/>
    <mergeCell ref="D49:F49"/>
    <mergeCell ref="D50:F50"/>
    <mergeCell ref="D51:F51"/>
    <mergeCell ref="D46:F46"/>
    <mergeCell ref="B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B45:F45"/>
    <mergeCell ref="B33:F33"/>
    <mergeCell ref="B1:I1"/>
    <mergeCell ref="B3:F3"/>
    <mergeCell ref="B5:B7"/>
    <mergeCell ref="B10:B11"/>
    <mergeCell ref="C10:C11"/>
    <mergeCell ref="D10:D11"/>
    <mergeCell ref="E10:E11"/>
    <mergeCell ref="F10:F11"/>
    <mergeCell ref="H10:H11"/>
    <mergeCell ref="I10:I11"/>
    <mergeCell ref="B12:B17"/>
    <mergeCell ref="B18:B19"/>
    <mergeCell ref="B20:B24"/>
    <mergeCell ref="B25:B27"/>
    <mergeCell ref="B30:F30"/>
  </mergeCells>
  <pageMargins left="0.70866141732283472" right="0.70866141732283472" top="0.74803149606299213" bottom="0.74803149606299213" header="0.31496062992125984" footer="0.31496062992125984"/>
  <pageSetup paperSize="8" scale="45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H45"/>
  <sheetViews>
    <sheetView showGridLines="0" view="pageLayout" topLeftCell="A20" zoomScale="30" zoomScaleNormal="60" zoomScalePageLayoutView="30" workbookViewId="0">
      <selection activeCell="D30" sqref="D30"/>
    </sheetView>
  </sheetViews>
  <sheetFormatPr defaultColWidth="9.42578125" defaultRowHeight="14.1"/>
  <cols>
    <col min="1" max="1" width="3.85546875" style="1" customWidth="1"/>
    <col min="2" max="2" width="47.42578125" style="1" customWidth="1"/>
    <col min="3" max="3" width="16.42578125" style="1" customWidth="1"/>
    <col min="4" max="4" width="16.5703125" style="1" customWidth="1"/>
    <col min="5" max="5" width="22.42578125" style="8" bestFit="1" customWidth="1"/>
    <col min="6" max="6" width="25.42578125" style="8" customWidth="1"/>
    <col min="7" max="7" width="15.5703125" style="1" customWidth="1"/>
    <col min="8" max="8" width="62.5703125" style="22" bestFit="1" customWidth="1"/>
    <col min="9" max="16384" width="9.42578125" style="1"/>
  </cols>
  <sheetData>
    <row r="1" spans="1:8" ht="23.1" customHeight="1">
      <c r="B1" s="182" t="s">
        <v>138</v>
      </c>
      <c r="C1" s="182"/>
      <c r="D1" s="182"/>
      <c r="E1" s="182"/>
      <c r="F1" s="182"/>
      <c r="G1" s="182"/>
    </row>
    <row r="2" spans="1:8" ht="14.45" thickBot="1"/>
    <row r="3" spans="1:8" ht="14.45" customHeight="1">
      <c r="B3" s="233" t="s">
        <v>139</v>
      </c>
      <c r="C3" s="234"/>
      <c r="D3" s="234"/>
      <c r="E3" s="234"/>
      <c r="F3" s="234"/>
      <c r="G3" s="235"/>
      <c r="H3" s="53"/>
    </row>
    <row r="4" spans="1:8" ht="15" customHeight="1">
      <c r="B4" s="236" t="s">
        <v>140</v>
      </c>
      <c r="C4" s="236" t="s">
        <v>141</v>
      </c>
      <c r="D4" s="239"/>
      <c r="E4" s="241" t="s">
        <v>142</v>
      </c>
      <c r="F4" s="239"/>
      <c r="G4" s="243" t="s">
        <v>143</v>
      </c>
      <c r="H4" s="2"/>
    </row>
    <row r="5" spans="1:8" ht="14.25" customHeight="1">
      <c r="B5" s="237"/>
      <c r="C5" s="238"/>
      <c r="D5" s="240"/>
      <c r="E5" s="242"/>
      <c r="F5" s="240"/>
      <c r="G5" s="244"/>
      <c r="H5" s="2"/>
    </row>
    <row r="6" spans="1:8">
      <c r="B6" s="238"/>
      <c r="C6" s="61" t="s">
        <v>144</v>
      </c>
      <c r="D6" s="27" t="s">
        <v>145</v>
      </c>
      <c r="E6" s="27" t="s">
        <v>144</v>
      </c>
      <c r="F6" s="27" t="s">
        <v>145</v>
      </c>
      <c r="G6" s="245"/>
      <c r="H6" s="2"/>
    </row>
    <row r="7" spans="1:8" ht="19.5" customHeight="1">
      <c r="B7" s="77" t="s">
        <v>146</v>
      </c>
      <c r="C7" s="152">
        <v>0</v>
      </c>
      <c r="D7" s="4">
        <v>0</v>
      </c>
      <c r="E7" s="4">
        <v>0</v>
      </c>
      <c r="F7" s="4"/>
      <c r="G7" s="73">
        <v>0</v>
      </c>
    </row>
    <row r="8" spans="1:8">
      <c r="A8" s="153"/>
      <c r="B8" s="77" t="s">
        <v>147</v>
      </c>
      <c r="C8" s="152">
        <v>2</v>
      </c>
      <c r="D8" s="4">
        <v>2</v>
      </c>
      <c r="E8" s="4">
        <v>2</v>
      </c>
      <c r="F8" s="4">
        <v>2</v>
      </c>
      <c r="G8" s="73" t="s">
        <v>148</v>
      </c>
      <c r="H8" s="39"/>
    </row>
    <row r="9" spans="1:8">
      <c r="B9" s="154" t="s">
        <v>149</v>
      </c>
      <c r="C9" s="152">
        <v>48</v>
      </c>
      <c r="D9" s="4">
        <v>196</v>
      </c>
      <c r="E9" s="4">
        <v>296</v>
      </c>
      <c r="F9" s="4">
        <v>296</v>
      </c>
      <c r="G9" s="73"/>
      <c r="H9" s="39"/>
    </row>
    <row r="10" spans="1:8" ht="27.95">
      <c r="B10" s="154" t="s">
        <v>150</v>
      </c>
      <c r="C10" s="152">
        <v>39</v>
      </c>
      <c r="D10" s="4">
        <v>50</v>
      </c>
      <c r="E10" s="4">
        <v>296</v>
      </c>
      <c r="F10" s="4">
        <v>296</v>
      </c>
      <c r="G10" s="73" t="s">
        <v>151</v>
      </c>
      <c r="H10" s="39"/>
    </row>
    <row r="11" spans="1:8" ht="19.5" customHeight="1">
      <c r="B11" s="77" t="s">
        <v>152</v>
      </c>
      <c r="C11" s="152"/>
      <c r="D11" s="4"/>
      <c r="E11" s="4"/>
      <c r="F11" s="4"/>
      <c r="G11" s="73"/>
      <c r="H11" s="6"/>
    </row>
    <row r="12" spans="1:8" ht="19.5" customHeight="1">
      <c r="B12" s="77" t="s">
        <v>153</v>
      </c>
      <c r="C12" s="152"/>
      <c r="D12" s="4"/>
      <c r="E12" s="4"/>
      <c r="F12" s="4"/>
      <c r="G12" s="73"/>
      <c r="H12" s="6"/>
    </row>
    <row r="13" spans="1:8" ht="19.5" customHeight="1">
      <c r="B13" s="77" t="s">
        <v>154</v>
      </c>
      <c r="C13" s="152"/>
      <c r="D13" s="4"/>
      <c r="E13" s="4"/>
      <c r="F13" s="4"/>
      <c r="G13" s="73"/>
      <c r="H13" s="6"/>
    </row>
    <row r="14" spans="1:8" ht="19.5" customHeight="1">
      <c r="B14" s="77" t="s">
        <v>155</v>
      </c>
      <c r="C14" s="152"/>
      <c r="D14" s="4"/>
      <c r="E14" s="4"/>
      <c r="F14" s="4"/>
      <c r="G14" s="73"/>
      <c r="H14" s="6"/>
    </row>
    <row r="15" spans="1:8" ht="20.25" customHeight="1">
      <c r="B15" s="77" t="s">
        <v>156</v>
      </c>
      <c r="C15" s="152"/>
      <c r="D15" s="4"/>
      <c r="E15" s="4"/>
      <c r="F15" s="4"/>
      <c r="G15" s="73"/>
      <c r="H15" s="6"/>
    </row>
    <row r="16" spans="1:8" ht="22.5" customHeight="1">
      <c r="B16" s="77" t="s">
        <v>157</v>
      </c>
      <c r="C16" s="152">
        <v>68</v>
      </c>
      <c r="D16" s="4">
        <v>68</v>
      </c>
      <c r="E16" s="4">
        <v>68</v>
      </c>
      <c r="F16" s="4">
        <v>68</v>
      </c>
      <c r="G16" s="73" t="s">
        <v>158</v>
      </c>
      <c r="H16" s="39"/>
    </row>
    <row r="17" spans="2:8" ht="20.25" customHeight="1" thickBot="1">
      <c r="B17" s="78" t="s">
        <v>159</v>
      </c>
      <c r="C17" s="155"/>
      <c r="D17" s="74"/>
      <c r="E17" s="74"/>
      <c r="F17" s="74"/>
      <c r="G17" s="75"/>
      <c r="H17" s="6"/>
    </row>
    <row r="18" spans="2:8">
      <c r="B18" s="191" t="s">
        <v>160</v>
      </c>
      <c r="C18" s="191"/>
      <c r="D18" s="191"/>
      <c r="E18" s="191"/>
      <c r="F18" s="191"/>
      <c r="G18" s="191"/>
    </row>
    <row r="19" spans="2:8" ht="27.95">
      <c r="B19" s="162" t="s">
        <v>161</v>
      </c>
      <c r="C19" s="41"/>
      <c r="D19" s="41"/>
      <c r="E19" s="41"/>
      <c r="F19" s="41"/>
      <c r="G19" s="41"/>
    </row>
    <row r="20" spans="2:8" ht="42">
      <c r="B20" s="162" t="s">
        <v>162</v>
      </c>
      <c r="C20" s="41"/>
      <c r="D20" s="41"/>
      <c r="E20" s="41"/>
      <c r="F20" s="41"/>
      <c r="G20" s="41"/>
    </row>
    <row r="21" spans="2:8" ht="36" customHeight="1">
      <c r="B21" s="162" t="s">
        <v>163</v>
      </c>
      <c r="C21" s="41"/>
      <c r="D21" s="41"/>
      <c r="E21" s="41"/>
      <c r="F21" s="41"/>
      <c r="G21" s="41"/>
    </row>
    <row r="22" spans="2:8" ht="14.45" thickBot="1">
      <c r="B22" s="41"/>
      <c r="C22" s="41"/>
      <c r="D22" s="41"/>
      <c r="E22" s="41"/>
      <c r="F22" s="41"/>
      <c r="G22" s="41"/>
    </row>
    <row r="23" spans="2:8" ht="14.1" customHeight="1">
      <c r="B23" s="246" t="s">
        <v>164</v>
      </c>
      <c r="C23" s="247"/>
      <c r="D23" s="247"/>
      <c r="E23" s="247"/>
      <c r="F23" s="247"/>
      <c r="G23" s="248"/>
    </row>
    <row r="24" spans="2:8" ht="27.95">
      <c r="B24" s="76" t="s">
        <v>140</v>
      </c>
      <c r="C24" s="61" t="s">
        <v>165</v>
      </c>
      <c r="D24" s="27" t="s">
        <v>166</v>
      </c>
      <c r="E24" s="27" t="s">
        <v>167</v>
      </c>
      <c r="F24" s="65" t="s">
        <v>168</v>
      </c>
      <c r="G24" s="63" t="s">
        <v>169</v>
      </c>
    </row>
    <row r="25" spans="2:8">
      <c r="B25" s="77" t="s">
        <v>146</v>
      </c>
      <c r="C25" s="152"/>
      <c r="D25" s="4"/>
      <c r="E25" s="4"/>
      <c r="F25" s="4"/>
      <c r="G25" s="73"/>
    </row>
    <row r="26" spans="2:8">
      <c r="B26" s="77" t="s">
        <v>147</v>
      </c>
      <c r="C26" s="152"/>
      <c r="D26" s="4"/>
      <c r="E26" s="4"/>
      <c r="F26" s="4"/>
      <c r="G26" s="156"/>
    </row>
    <row r="27" spans="2:8" ht="39" customHeight="1">
      <c r="B27" s="77" t="s">
        <v>170</v>
      </c>
      <c r="C27" s="157"/>
      <c r="D27" s="4" t="s">
        <v>171</v>
      </c>
      <c r="E27" s="4"/>
      <c r="F27" s="4" t="s">
        <v>172</v>
      </c>
      <c r="G27" s="73" t="s">
        <v>148</v>
      </c>
    </row>
    <row r="28" spans="2:8" ht="27.95">
      <c r="B28" s="77" t="s">
        <v>173</v>
      </c>
      <c r="C28" s="152"/>
      <c r="D28" s="4" t="s">
        <v>174</v>
      </c>
      <c r="E28" s="4"/>
      <c r="F28" s="4" t="s">
        <v>175</v>
      </c>
      <c r="G28" s="73" t="s">
        <v>148</v>
      </c>
    </row>
    <row r="29" spans="2:8">
      <c r="B29" s="77" t="s">
        <v>152</v>
      </c>
      <c r="C29" s="152"/>
      <c r="D29" s="4" t="s">
        <v>174</v>
      </c>
      <c r="E29" s="4"/>
      <c r="F29" s="4"/>
      <c r="G29" s="73"/>
    </row>
    <row r="30" spans="2:8">
      <c r="B30" s="77" t="s">
        <v>153</v>
      </c>
      <c r="C30" s="152"/>
      <c r="D30" s="4" t="s">
        <v>174</v>
      </c>
      <c r="E30" s="4"/>
      <c r="F30" s="4"/>
      <c r="G30" s="73"/>
    </row>
    <row r="31" spans="2:8">
      <c r="B31" s="77" t="s">
        <v>154</v>
      </c>
      <c r="C31" s="152"/>
      <c r="D31" s="4" t="s">
        <v>174</v>
      </c>
      <c r="E31" s="4"/>
      <c r="F31" s="4"/>
      <c r="G31" s="73"/>
    </row>
    <row r="32" spans="2:8">
      <c r="B32" s="77" t="s">
        <v>155</v>
      </c>
      <c r="C32" s="152"/>
      <c r="D32" s="4" t="s">
        <v>174</v>
      </c>
      <c r="E32" s="4"/>
      <c r="F32" s="4"/>
      <c r="G32" s="73"/>
    </row>
    <row r="33" spans="2:7">
      <c r="B33" s="77" t="s">
        <v>156</v>
      </c>
      <c r="C33" s="152"/>
      <c r="D33" s="4" t="s">
        <v>174</v>
      </c>
      <c r="E33" s="4"/>
      <c r="F33" s="4"/>
      <c r="G33" s="73"/>
    </row>
    <row r="34" spans="2:7" ht="14.45" thickBot="1">
      <c r="B34" s="78" t="s">
        <v>157</v>
      </c>
      <c r="C34" s="155"/>
      <c r="D34" s="74" t="s">
        <v>174</v>
      </c>
      <c r="E34" s="74" t="s">
        <v>176</v>
      </c>
      <c r="F34" s="74"/>
      <c r="G34" s="75" t="s">
        <v>177</v>
      </c>
    </row>
    <row r="35" spans="2:7">
      <c r="B35" s="191" t="s">
        <v>178</v>
      </c>
      <c r="C35" s="191"/>
      <c r="D35" s="191"/>
      <c r="E35" s="191"/>
      <c r="F35" s="191"/>
      <c r="G35" s="191"/>
    </row>
    <row r="36" spans="2:7" ht="14.45" thickBot="1">
      <c r="B36" s="41"/>
      <c r="C36" s="41"/>
      <c r="D36" s="41"/>
      <c r="E36" s="41"/>
      <c r="F36" s="41"/>
      <c r="G36" s="41"/>
    </row>
    <row r="37" spans="2:7" ht="14.45" customHeight="1">
      <c r="B37" s="233" t="s">
        <v>179</v>
      </c>
      <c r="C37" s="234"/>
      <c r="D37" s="235"/>
      <c r="E37" s="1"/>
      <c r="F37" s="1"/>
    </row>
    <row r="38" spans="2:7" ht="51" customHeight="1">
      <c r="B38" s="79" t="s">
        <v>180</v>
      </c>
      <c r="C38" s="27" t="s">
        <v>181</v>
      </c>
      <c r="D38" s="62" t="s">
        <v>182</v>
      </c>
      <c r="E38" s="1"/>
      <c r="F38" s="1"/>
    </row>
    <row r="39" spans="2:7">
      <c r="B39" s="128" t="s">
        <v>183</v>
      </c>
      <c r="C39" s="158" t="s">
        <v>184</v>
      </c>
      <c r="D39" s="159" t="s">
        <v>185</v>
      </c>
      <c r="E39" s="1"/>
      <c r="F39" s="1"/>
    </row>
    <row r="40" spans="2:7" ht="14.45" thickBot="1">
      <c r="B40" s="129" t="s">
        <v>186</v>
      </c>
      <c r="C40" s="160" t="s">
        <v>184</v>
      </c>
      <c r="D40" s="161" t="s">
        <v>185</v>
      </c>
      <c r="E40" s="1"/>
      <c r="F40" s="1"/>
    </row>
    <row r="41" spans="2:7">
      <c r="B41" s="191" t="s">
        <v>187</v>
      </c>
      <c r="C41" s="191"/>
      <c r="D41" s="191"/>
      <c r="E41" s="1"/>
      <c r="F41" s="1"/>
    </row>
    <row r="42" spans="2:7">
      <c r="E42" s="1"/>
      <c r="F42" s="1"/>
    </row>
    <row r="43" spans="2:7">
      <c r="E43" s="1"/>
      <c r="F43" s="1"/>
    </row>
    <row r="44" spans="2:7">
      <c r="F44" s="1"/>
    </row>
    <row r="45" spans="2:7">
      <c r="F45" s="1"/>
    </row>
  </sheetData>
  <sheetProtection algorithmName="SHA-512" hashValue="UuSa55Gymd8VIBtYvCFfHBIHm+F/cjGQFf1RkVQ+OFvmlAPUGLBUO5xTomCV6c6/OoDuiLberg+gRtvYmVIxXA==" saltValue="dr2cfrzgBLMAketz2jPUYA==" spinCount="100000" sheet="1" objects="1" scenarios="1"/>
  <mergeCells count="11">
    <mergeCell ref="B18:G18"/>
    <mergeCell ref="B23:G23"/>
    <mergeCell ref="B35:G35"/>
    <mergeCell ref="B37:D37"/>
    <mergeCell ref="B41:D41"/>
    <mergeCell ref="B1:G1"/>
    <mergeCell ref="B3:G3"/>
    <mergeCell ref="B4:B6"/>
    <mergeCell ref="C4:D5"/>
    <mergeCell ref="E4:F5"/>
    <mergeCell ref="G4:G6"/>
  </mergeCells>
  <pageMargins left="0.70866141732283472" right="0.70866141732283472" top="0.74803149606299213" bottom="0.74803149606299213" header="0.31496062992125984" footer="0.31496062992125984"/>
  <pageSetup paperSize="8" scale="87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H29"/>
  <sheetViews>
    <sheetView showGridLines="0" view="pageLayout" topLeftCell="A4" zoomScaleNormal="50" workbookViewId="0">
      <selection activeCell="C12" sqref="C12"/>
    </sheetView>
  </sheetViews>
  <sheetFormatPr defaultColWidth="24.5703125" defaultRowHeight="14.1"/>
  <cols>
    <col min="1" max="1" width="5.5703125" style="1" customWidth="1"/>
    <col min="2" max="2" width="34" style="1" customWidth="1"/>
    <col min="3" max="4" width="17.85546875" style="8" customWidth="1"/>
    <col min="5" max="5" width="19.140625" style="54" customWidth="1"/>
    <col min="6" max="6" width="24.5703125" style="8" customWidth="1"/>
    <col min="7" max="7" width="15.85546875" style="1" bestFit="1" customWidth="1"/>
    <col min="8" max="8" width="48.140625" style="22" customWidth="1"/>
    <col min="9" max="9" width="18" style="1" customWidth="1"/>
    <col min="10" max="16384" width="24.5703125" style="1"/>
  </cols>
  <sheetData>
    <row r="1" spans="1:8" ht="22.7" customHeight="1">
      <c r="B1" s="182" t="s">
        <v>188</v>
      </c>
      <c r="C1" s="182"/>
      <c r="D1" s="182"/>
      <c r="E1" s="182"/>
      <c r="F1" s="182"/>
      <c r="G1" s="182"/>
    </row>
    <row r="2" spans="1:8" ht="14.45" thickBot="1"/>
    <row r="3" spans="1:8" ht="14.45" customHeight="1">
      <c r="B3" s="233" t="s">
        <v>179</v>
      </c>
      <c r="C3" s="234"/>
      <c r="D3" s="234"/>
      <c r="E3" s="234"/>
      <c r="F3" s="234"/>
      <c r="G3" s="235"/>
    </row>
    <row r="4" spans="1:8">
      <c r="B4" s="249" t="s">
        <v>140</v>
      </c>
      <c r="C4" s="241" t="s">
        <v>189</v>
      </c>
      <c r="D4" s="239"/>
      <c r="E4" s="241" t="s">
        <v>142</v>
      </c>
      <c r="F4" s="239"/>
      <c r="G4" s="243" t="s">
        <v>190</v>
      </c>
      <c r="H4" s="2"/>
    </row>
    <row r="5" spans="1:8" ht="14.1" customHeight="1">
      <c r="B5" s="250"/>
      <c r="C5" s="242"/>
      <c r="D5" s="240"/>
      <c r="E5" s="242"/>
      <c r="F5" s="240"/>
      <c r="G5" s="244"/>
      <c r="H5" s="1" t="s">
        <v>191</v>
      </c>
    </row>
    <row r="6" spans="1:8">
      <c r="B6" s="251"/>
      <c r="C6" s="27" t="s">
        <v>144</v>
      </c>
      <c r="D6" s="27" t="s">
        <v>145</v>
      </c>
      <c r="E6" s="27" t="s">
        <v>144</v>
      </c>
      <c r="F6" s="27" t="s">
        <v>145</v>
      </c>
      <c r="G6" s="245"/>
      <c r="H6" s="1" t="s">
        <v>192</v>
      </c>
    </row>
    <row r="7" spans="1:8">
      <c r="A7" s="6"/>
      <c r="B7" s="25" t="s">
        <v>185</v>
      </c>
      <c r="C7" s="4">
        <f>2</f>
        <v>2</v>
      </c>
      <c r="D7" s="4"/>
      <c r="E7" s="4"/>
      <c r="F7" s="4"/>
      <c r="G7" s="73"/>
      <c r="H7" s="6"/>
    </row>
    <row r="8" spans="1:8">
      <c r="A8" s="6"/>
      <c r="B8" s="25" t="s">
        <v>193</v>
      </c>
      <c r="C8" s="4">
        <v>2006</v>
      </c>
      <c r="D8" s="4">
        <v>3600</v>
      </c>
      <c r="E8" s="4">
        <v>2006</v>
      </c>
      <c r="F8" s="4">
        <v>3600</v>
      </c>
      <c r="G8" s="73">
        <v>9600</v>
      </c>
      <c r="H8" s="39" t="s">
        <v>194</v>
      </c>
    </row>
    <row r="9" spans="1:8">
      <c r="B9" s="25" t="s">
        <v>170</v>
      </c>
      <c r="C9" s="4">
        <v>1</v>
      </c>
      <c r="D9" s="4">
        <v>1</v>
      </c>
      <c r="E9" s="4">
        <v>1</v>
      </c>
      <c r="F9" s="4">
        <v>1</v>
      </c>
      <c r="G9" s="73" t="s">
        <v>148</v>
      </c>
      <c r="H9" s="39" t="s">
        <v>195</v>
      </c>
    </row>
    <row r="10" spans="1:8">
      <c r="B10" s="25" t="s">
        <v>196</v>
      </c>
      <c r="C10" s="4"/>
      <c r="D10" s="4"/>
      <c r="E10" s="4"/>
      <c r="F10" s="4"/>
      <c r="G10" s="73"/>
      <c r="H10" s="6"/>
    </row>
    <row r="11" spans="1:8">
      <c r="B11" s="25" t="s">
        <v>152</v>
      </c>
      <c r="C11" s="4" t="s">
        <v>174</v>
      </c>
      <c r="D11" s="4" t="s">
        <v>174</v>
      </c>
      <c r="E11" s="4"/>
      <c r="F11" s="4"/>
      <c r="G11" s="73"/>
      <c r="H11" s="6"/>
    </row>
    <row r="12" spans="1:8">
      <c r="B12" s="25" t="s">
        <v>153</v>
      </c>
      <c r="C12" s="4" t="s">
        <v>174</v>
      </c>
      <c r="D12" s="4" t="s">
        <v>174</v>
      </c>
      <c r="E12" s="4"/>
      <c r="F12" s="4"/>
      <c r="G12" s="73"/>
      <c r="H12" s="6"/>
    </row>
    <row r="13" spans="1:8" ht="14.45" thickBot="1">
      <c r="B13" s="20" t="s">
        <v>197</v>
      </c>
      <c r="C13" s="74"/>
      <c r="D13" s="74"/>
      <c r="E13" s="74"/>
      <c r="F13" s="74"/>
      <c r="G13" s="75"/>
      <c r="H13" s="6"/>
    </row>
    <row r="14" spans="1:8">
      <c r="B14" s="191" t="s">
        <v>198</v>
      </c>
      <c r="C14" s="191"/>
      <c r="D14" s="191"/>
      <c r="E14" s="191"/>
      <c r="F14" s="191"/>
      <c r="G14" s="191"/>
    </row>
    <row r="15" spans="1:8" ht="14.45" thickBot="1"/>
    <row r="16" spans="1:8" ht="14.45" customHeight="1">
      <c r="B16" s="233" t="s">
        <v>179</v>
      </c>
      <c r="C16" s="234"/>
      <c r="D16" s="234"/>
      <c r="E16" s="234"/>
      <c r="F16" s="234"/>
      <c r="G16" s="235"/>
    </row>
    <row r="17" spans="2:8" ht="27.95">
      <c r="B17" s="81" t="s">
        <v>140</v>
      </c>
      <c r="C17" s="27" t="s">
        <v>165</v>
      </c>
      <c r="D17" s="27" t="s">
        <v>166</v>
      </c>
      <c r="E17" s="27" t="s">
        <v>167</v>
      </c>
      <c r="F17" s="65" t="s">
        <v>199</v>
      </c>
      <c r="G17" s="63" t="s">
        <v>143</v>
      </c>
    </row>
    <row r="18" spans="2:8" ht="27.95">
      <c r="B18" s="25" t="s">
        <v>146</v>
      </c>
      <c r="C18" s="4" t="s">
        <v>200</v>
      </c>
      <c r="D18" s="4"/>
      <c r="E18" s="4" t="s">
        <v>201</v>
      </c>
      <c r="F18" s="4"/>
      <c r="G18" s="73">
        <v>9600</v>
      </c>
      <c r="H18" s="22" t="s">
        <v>202</v>
      </c>
    </row>
    <row r="19" spans="2:8" ht="27.95">
      <c r="B19" s="25" t="s">
        <v>147</v>
      </c>
      <c r="C19" s="4"/>
      <c r="D19" s="4"/>
      <c r="E19" s="4"/>
      <c r="F19" s="4" t="s">
        <v>203</v>
      </c>
      <c r="G19" s="73"/>
    </row>
    <row r="20" spans="2:8">
      <c r="B20" s="25" t="s">
        <v>170</v>
      </c>
      <c r="C20" s="4"/>
      <c r="D20" s="4"/>
      <c r="E20" s="4"/>
      <c r="F20" s="4"/>
      <c r="G20" s="73"/>
    </row>
    <row r="21" spans="2:8" ht="27.95">
      <c r="B21" s="25" t="s">
        <v>173</v>
      </c>
      <c r="C21" s="4"/>
      <c r="D21" s="4"/>
      <c r="E21" s="4"/>
      <c r="F21" s="4"/>
      <c r="G21" s="73"/>
    </row>
    <row r="22" spans="2:8">
      <c r="B22" s="25" t="s">
        <v>152</v>
      </c>
      <c r="C22" s="4"/>
      <c r="D22" s="4"/>
      <c r="E22" s="4"/>
      <c r="F22" s="4"/>
      <c r="G22" s="73"/>
    </row>
    <row r="23" spans="2:8">
      <c r="B23" s="25" t="s">
        <v>153</v>
      </c>
      <c r="C23" s="4"/>
      <c r="D23" s="4"/>
      <c r="E23" s="4"/>
      <c r="F23" s="4"/>
      <c r="G23" s="73"/>
    </row>
    <row r="24" spans="2:8">
      <c r="B24" s="25" t="s">
        <v>154</v>
      </c>
      <c r="C24" s="4"/>
      <c r="D24" s="4"/>
      <c r="E24" s="4"/>
      <c r="F24" s="4"/>
      <c r="G24" s="73"/>
    </row>
    <row r="25" spans="2:8" ht="27.95">
      <c r="B25" s="25" t="s">
        <v>155</v>
      </c>
      <c r="C25" s="4"/>
      <c r="D25" s="4"/>
      <c r="E25" s="4"/>
      <c r="F25" s="4"/>
      <c r="G25" s="73"/>
    </row>
    <row r="26" spans="2:8">
      <c r="B26" s="25" t="s">
        <v>156</v>
      </c>
      <c r="C26" s="4"/>
      <c r="D26" s="4"/>
      <c r="E26" s="4"/>
      <c r="F26" s="4"/>
      <c r="G26" s="73"/>
    </row>
    <row r="27" spans="2:8">
      <c r="B27" s="25" t="s">
        <v>159</v>
      </c>
      <c r="C27" s="4"/>
      <c r="D27" s="4"/>
      <c r="E27" s="4"/>
      <c r="F27" s="4"/>
      <c r="G27" s="73"/>
    </row>
    <row r="28" spans="2:8" ht="14.45" thickBot="1">
      <c r="B28" s="20" t="s">
        <v>159</v>
      </c>
      <c r="C28" s="74"/>
      <c r="D28" s="74"/>
      <c r="E28" s="74"/>
      <c r="F28" s="74"/>
      <c r="G28" s="75"/>
    </row>
    <row r="29" spans="2:8">
      <c r="B29" s="191" t="s">
        <v>204</v>
      </c>
      <c r="C29" s="191"/>
      <c r="D29" s="191"/>
      <c r="E29" s="191"/>
      <c r="F29" s="191"/>
      <c r="G29" s="191"/>
    </row>
  </sheetData>
  <sheetProtection algorithmName="SHA-512" hashValue="GnbxVejwDFFuu/SC7Scdng7DOTjqGxUMAQPfisRPDfedGm/1sb7qdivowKdUXOUS4zgVaG8UPI7twqS3x5vVAg==" saltValue="5mv3EBBpNvoM8mfr2dxtKw==" spinCount="100000" sheet="1" objects="1" scenarios="1"/>
  <mergeCells count="9">
    <mergeCell ref="B3:G3"/>
    <mergeCell ref="B1:G1"/>
    <mergeCell ref="B29:G29"/>
    <mergeCell ref="B14:G14"/>
    <mergeCell ref="B4:B6"/>
    <mergeCell ref="B16:G16"/>
    <mergeCell ref="C4:D5"/>
    <mergeCell ref="E4:F5"/>
    <mergeCell ref="G4:G6"/>
  </mergeCell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H45"/>
  <sheetViews>
    <sheetView showGridLines="0" view="pageBreakPreview" zoomScale="60" zoomScaleNormal="80" zoomScalePageLayoutView="50" workbookViewId="0">
      <selection activeCell="B1" sqref="B1:D1"/>
    </sheetView>
  </sheetViews>
  <sheetFormatPr defaultColWidth="9.140625" defaultRowHeight="14.1"/>
  <cols>
    <col min="1" max="1" width="5.5703125" style="1" customWidth="1"/>
    <col min="2" max="2" width="86" style="1" customWidth="1"/>
    <col min="3" max="4" width="21.5703125" style="1" customWidth="1"/>
    <col min="5" max="8" width="10.5703125" style="1" customWidth="1"/>
    <col min="9" max="9" width="21.140625" style="1" bestFit="1" customWidth="1"/>
    <col min="10" max="16384" width="9.140625" style="1"/>
  </cols>
  <sheetData>
    <row r="1" spans="1:4" ht="20.100000000000001">
      <c r="B1" s="260" t="s">
        <v>205</v>
      </c>
      <c r="C1" s="182"/>
      <c r="D1" s="182"/>
    </row>
    <row r="3" spans="1:4">
      <c r="B3" s="252" t="s">
        <v>206</v>
      </c>
      <c r="C3" s="253"/>
      <c r="D3" s="254"/>
    </row>
    <row r="4" spans="1:4" ht="15.75" customHeight="1">
      <c r="B4" s="256" t="s">
        <v>207</v>
      </c>
      <c r="C4" s="258" t="s">
        <v>208</v>
      </c>
      <c r="D4" s="259"/>
    </row>
    <row r="5" spans="1:4">
      <c r="B5" s="257"/>
      <c r="C5" s="27" t="s">
        <v>144</v>
      </c>
      <c r="D5" s="27" t="s">
        <v>209</v>
      </c>
    </row>
    <row r="6" spans="1:4">
      <c r="A6" s="23"/>
      <c r="B6" s="9" t="s">
        <v>210</v>
      </c>
      <c r="C6" s="7"/>
      <c r="D6" s="7"/>
    </row>
    <row r="7" spans="1:4">
      <c r="A7" s="23"/>
      <c r="B7" s="28" t="s">
        <v>211</v>
      </c>
      <c r="C7" s="4">
        <v>20</v>
      </c>
      <c r="D7" s="4">
        <v>20</v>
      </c>
    </row>
    <row r="8" spans="1:4">
      <c r="A8" s="23"/>
      <c r="B8" s="28" t="s">
        <v>212</v>
      </c>
      <c r="C8" s="4">
        <v>2</v>
      </c>
      <c r="D8" s="4">
        <v>2</v>
      </c>
    </row>
    <row r="9" spans="1:4">
      <c r="A9" s="23"/>
      <c r="B9" s="28" t="s">
        <v>213</v>
      </c>
      <c r="C9" s="4">
        <v>2</v>
      </c>
      <c r="D9" s="4">
        <v>2</v>
      </c>
    </row>
    <row r="10" spans="1:4">
      <c r="A10" s="23"/>
      <c r="B10" s="28" t="s">
        <v>214</v>
      </c>
      <c r="C10" s="4">
        <v>2</v>
      </c>
      <c r="D10" s="4">
        <v>2</v>
      </c>
    </row>
    <row r="11" spans="1:4">
      <c r="A11" s="23"/>
      <c r="B11" s="28" t="s">
        <v>215</v>
      </c>
      <c r="C11" s="4">
        <v>2</v>
      </c>
      <c r="D11" s="4">
        <v>2</v>
      </c>
    </row>
    <row r="12" spans="1:4">
      <c r="A12" s="23"/>
      <c r="B12" s="28" t="s">
        <v>216</v>
      </c>
      <c r="C12" s="4">
        <v>1</v>
      </c>
      <c r="D12" s="4">
        <v>1</v>
      </c>
    </row>
    <row r="13" spans="1:4">
      <c r="A13" s="23"/>
      <c r="B13" s="28" t="s">
        <v>217</v>
      </c>
      <c r="C13" s="4">
        <v>1</v>
      </c>
      <c r="D13" s="4">
        <v>1</v>
      </c>
    </row>
    <row r="14" spans="1:4">
      <c r="A14" s="23"/>
      <c r="B14" s="28" t="s">
        <v>218</v>
      </c>
      <c r="C14" s="4">
        <v>1</v>
      </c>
      <c r="D14" s="4">
        <v>1</v>
      </c>
    </row>
    <row r="15" spans="1:4">
      <c r="A15" s="23"/>
      <c r="B15" s="28" t="s">
        <v>219</v>
      </c>
      <c r="C15" s="4">
        <v>1</v>
      </c>
      <c r="D15" s="4">
        <v>1</v>
      </c>
    </row>
    <row r="16" spans="1:4">
      <c r="A16" s="23"/>
      <c r="B16" s="28" t="s">
        <v>220</v>
      </c>
      <c r="C16" s="4">
        <v>1</v>
      </c>
      <c r="D16" s="4">
        <v>1</v>
      </c>
    </row>
    <row r="17" spans="1:8">
      <c r="A17" s="23"/>
      <c r="B17" s="28" t="s">
        <v>221</v>
      </c>
      <c r="C17" s="4">
        <v>1</v>
      </c>
      <c r="D17" s="4">
        <v>1</v>
      </c>
    </row>
    <row r="18" spans="1:8">
      <c r="A18" s="23"/>
      <c r="B18" s="28" t="s">
        <v>222</v>
      </c>
      <c r="C18" s="4">
        <v>1</v>
      </c>
      <c r="D18" s="4">
        <v>1</v>
      </c>
    </row>
    <row r="19" spans="1:8">
      <c r="A19" s="23"/>
      <c r="B19" s="28" t="s">
        <v>223</v>
      </c>
      <c r="C19" s="4">
        <v>1</v>
      </c>
      <c r="D19" s="4">
        <v>1</v>
      </c>
    </row>
    <row r="20" spans="1:8">
      <c r="A20" s="23"/>
      <c r="B20" s="28" t="s">
        <v>224</v>
      </c>
      <c r="C20" s="4">
        <v>1</v>
      </c>
      <c r="D20" s="4">
        <v>1</v>
      </c>
    </row>
    <row r="21" spans="1:8">
      <c r="A21" s="23"/>
      <c r="B21" s="28" t="s">
        <v>225</v>
      </c>
      <c r="C21" s="4">
        <v>1</v>
      </c>
      <c r="D21" s="4">
        <v>1</v>
      </c>
    </row>
    <row r="22" spans="1:8">
      <c r="A22" s="23"/>
      <c r="B22" s="28" t="s">
        <v>226</v>
      </c>
      <c r="C22" s="4">
        <v>1</v>
      </c>
      <c r="D22" s="4">
        <v>1</v>
      </c>
    </row>
    <row r="23" spans="1:8">
      <c r="A23" s="23"/>
      <c r="B23" s="28" t="s">
        <v>227</v>
      </c>
      <c r="C23" s="4">
        <v>1</v>
      </c>
      <c r="D23" s="4">
        <v>1</v>
      </c>
    </row>
    <row r="24" spans="1:8">
      <c r="A24" s="23"/>
      <c r="B24" s="28" t="s">
        <v>228</v>
      </c>
      <c r="C24" s="4">
        <v>1</v>
      </c>
      <c r="D24" s="4">
        <v>17</v>
      </c>
    </row>
    <row r="25" spans="1:8" ht="15" customHeight="1">
      <c r="A25" s="23"/>
      <c r="B25" s="9" t="s">
        <v>229</v>
      </c>
      <c r="C25" s="7"/>
      <c r="D25" s="7"/>
    </row>
    <row r="26" spans="1:8" ht="14.25" customHeight="1">
      <c r="A26" s="23"/>
      <c r="B26" s="28" t="s">
        <v>230</v>
      </c>
      <c r="C26" s="4">
        <v>4</v>
      </c>
      <c r="D26" s="4">
        <v>4</v>
      </c>
    </row>
    <row r="27" spans="1:8" ht="14.25" customHeight="1">
      <c r="A27" s="23"/>
      <c r="B27" s="28" t="s">
        <v>231</v>
      </c>
      <c r="C27" s="4">
        <v>7</v>
      </c>
      <c r="D27" s="4">
        <v>7</v>
      </c>
    </row>
    <row r="28" spans="1:8" ht="15" customHeight="1">
      <c r="A28" s="23"/>
      <c r="B28" s="9" t="s">
        <v>232</v>
      </c>
      <c r="C28" s="7"/>
      <c r="D28" s="7"/>
    </row>
    <row r="29" spans="1:8" ht="14.25" customHeight="1">
      <c r="A29" s="23"/>
      <c r="B29" s="28" t="s">
        <v>230</v>
      </c>
      <c r="C29" s="4">
        <v>4</v>
      </c>
      <c r="D29" s="4">
        <v>4</v>
      </c>
    </row>
    <row r="30" spans="1:8" ht="14.25" customHeight="1">
      <c r="A30" s="23"/>
      <c r="B30" s="28" t="s">
        <v>231</v>
      </c>
      <c r="C30" s="4">
        <v>7</v>
      </c>
      <c r="D30" s="4">
        <v>7</v>
      </c>
    </row>
    <row r="31" spans="1:8" ht="14.25" customHeight="1">
      <c r="A31" s="23"/>
      <c r="B31" s="28" t="s">
        <v>228</v>
      </c>
      <c r="C31" s="4">
        <v>1</v>
      </c>
      <c r="D31" s="4">
        <v>1</v>
      </c>
    </row>
    <row r="32" spans="1:8" s="29" customFormat="1">
      <c r="B32" s="9" t="s">
        <v>233</v>
      </c>
      <c r="C32" s="30"/>
      <c r="D32" s="7"/>
      <c r="E32" s="1"/>
      <c r="F32" s="1"/>
      <c r="G32" s="1"/>
      <c r="H32" s="1"/>
    </row>
    <row r="33" spans="1:8" s="29" customFormat="1">
      <c r="B33" s="28" t="s">
        <v>234</v>
      </c>
      <c r="C33" s="82">
        <v>0</v>
      </c>
      <c r="D33" s="4">
        <v>10</v>
      </c>
      <c r="E33" s="1"/>
      <c r="F33" s="1"/>
      <c r="G33" s="1"/>
      <c r="H33" s="1"/>
    </row>
    <row r="34" spans="1:8" s="29" customFormat="1">
      <c r="B34" s="28" t="s">
        <v>235</v>
      </c>
      <c r="C34" s="82">
        <v>0</v>
      </c>
      <c r="D34" s="4">
        <v>2</v>
      </c>
      <c r="E34" s="1"/>
      <c r="F34" s="1"/>
      <c r="G34" s="1"/>
      <c r="H34" s="1"/>
    </row>
    <row r="35" spans="1:8" s="29" customFormat="1">
      <c r="B35" s="28" t="s">
        <v>236</v>
      </c>
      <c r="C35" s="82">
        <v>1</v>
      </c>
      <c r="D35" s="4">
        <v>1</v>
      </c>
      <c r="E35" s="1"/>
      <c r="F35" s="1"/>
      <c r="G35" s="1"/>
      <c r="H35" s="1"/>
    </row>
    <row r="36" spans="1:8">
      <c r="B36" s="5" t="s">
        <v>237</v>
      </c>
      <c r="C36" s="27" t="s">
        <v>144</v>
      </c>
      <c r="D36" s="27" t="s">
        <v>209</v>
      </c>
    </row>
    <row r="37" spans="1:8">
      <c r="B37" s="28" t="s">
        <v>238</v>
      </c>
      <c r="C37" s="4">
        <v>125</v>
      </c>
      <c r="D37" s="4">
        <v>125</v>
      </c>
    </row>
    <row r="38" spans="1:8">
      <c r="B38" s="28" t="s">
        <v>239</v>
      </c>
      <c r="C38" s="4">
        <v>250</v>
      </c>
      <c r="D38" s="4">
        <v>250</v>
      </c>
    </row>
    <row r="39" spans="1:8">
      <c r="B39" s="28" t="s">
        <v>240</v>
      </c>
      <c r="C39" s="4">
        <v>36</v>
      </c>
      <c r="D39" s="4">
        <v>36</v>
      </c>
    </row>
    <row r="40" spans="1:8">
      <c r="A40" s="23"/>
      <c r="B40" s="5" t="s">
        <v>241</v>
      </c>
      <c r="C40" s="59">
        <v>30</v>
      </c>
      <c r="D40" s="59">
        <v>30</v>
      </c>
    </row>
    <row r="41" spans="1:8">
      <c r="A41" s="23"/>
      <c r="B41" s="5" t="s">
        <v>242</v>
      </c>
      <c r="C41" s="59">
        <v>300</v>
      </c>
      <c r="D41" s="59">
        <v>300</v>
      </c>
    </row>
    <row r="42" spans="1:8">
      <c r="A42" s="23"/>
      <c r="B42" s="28" t="s">
        <v>238</v>
      </c>
      <c r="C42" s="4">
        <v>300</v>
      </c>
      <c r="D42" s="4">
        <v>300</v>
      </c>
    </row>
    <row r="43" spans="1:8">
      <c r="A43" s="23"/>
      <c r="B43" s="28" t="s">
        <v>239</v>
      </c>
      <c r="C43" s="4">
        <v>1500</v>
      </c>
      <c r="D43" s="4">
        <v>1500</v>
      </c>
    </row>
    <row r="44" spans="1:8" s="58" customFormat="1">
      <c r="B44" s="255" t="s">
        <v>243</v>
      </c>
      <c r="C44" s="255"/>
      <c r="D44" s="255"/>
    </row>
    <row r="45" spans="1:8">
      <c r="B45" s="41"/>
      <c r="C45" s="41"/>
      <c r="D45" s="41"/>
    </row>
  </sheetData>
  <sheetProtection algorithmName="SHA-512" hashValue="3HGOid1B5geTOpmNOUj2TnNTjZcdpALKB1JOeggq+W2vwE8r69+6HscIdMDMGA1W0tCIEl0THgGY15X9MWlaVQ==" saltValue="ss/oBA/HeEJQt9QvFKRTgg==" spinCount="100000" sheet="1" objects="1" scenarios="1"/>
  <mergeCells count="5">
    <mergeCell ref="B3:D3"/>
    <mergeCell ref="B44:D44"/>
    <mergeCell ref="B4:B5"/>
    <mergeCell ref="C4:D4"/>
    <mergeCell ref="B1:D1"/>
  </mergeCells>
  <pageMargins left="0.70866141732283472" right="0.70866141732283472" top="0.74803149606299213" bottom="0.74803149606299213" header="0.31496062992125984" footer="0.31496062992125984"/>
  <pageSetup paperSize="8" scale="97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F19"/>
  <sheetViews>
    <sheetView showGridLines="0" view="pageBreakPreview" zoomScale="60" zoomScaleNormal="80" zoomScalePageLayoutView="70" workbookViewId="0">
      <selection activeCell="C12" sqref="C12"/>
    </sheetView>
  </sheetViews>
  <sheetFormatPr defaultColWidth="44.140625" defaultRowHeight="14.1"/>
  <cols>
    <col min="1" max="1" width="5.42578125" style="1" customWidth="1"/>
    <col min="2" max="2" width="41.42578125" style="1" customWidth="1"/>
    <col min="3" max="3" width="43.140625" style="1" customWidth="1"/>
    <col min="4" max="4" width="20.5703125" style="1" customWidth="1"/>
    <col min="5" max="6" width="19.42578125" style="1" customWidth="1"/>
    <col min="7" max="7" width="23.5703125" style="1" customWidth="1"/>
    <col min="8" max="16384" width="44.140625" style="1"/>
  </cols>
  <sheetData>
    <row r="1" spans="1:6" ht="23.25" customHeight="1">
      <c r="B1" s="261" t="s">
        <v>244</v>
      </c>
      <c r="C1" s="261"/>
      <c r="D1" s="261"/>
      <c r="E1" s="261"/>
      <c r="F1" s="261"/>
    </row>
    <row r="2" spans="1:6" ht="8.1" customHeight="1">
      <c r="B2" s="262"/>
      <c r="C2" s="262"/>
      <c r="D2" s="14"/>
      <c r="E2" s="69"/>
    </row>
    <row r="3" spans="1:6" ht="14.45" thickBot="1"/>
    <row r="4" spans="1:6" ht="14.45" customHeight="1">
      <c r="B4" s="263" t="s">
        <v>206</v>
      </c>
      <c r="C4" s="264"/>
      <c r="D4" s="264"/>
      <c r="E4" s="264"/>
      <c r="F4" s="265"/>
    </row>
    <row r="5" spans="1:6" ht="42">
      <c r="B5" s="83" t="s">
        <v>245</v>
      </c>
      <c r="C5" s="27" t="s">
        <v>246</v>
      </c>
      <c r="D5" s="27" t="s">
        <v>247</v>
      </c>
      <c r="E5" s="27" t="s">
        <v>248</v>
      </c>
      <c r="F5" s="62" t="s">
        <v>249</v>
      </c>
    </row>
    <row r="6" spans="1:6">
      <c r="A6" s="22"/>
      <c r="B6" s="84" t="s">
        <v>250</v>
      </c>
      <c r="C6" s="4" t="s">
        <v>251</v>
      </c>
      <c r="D6" s="4" t="s">
        <v>252</v>
      </c>
      <c r="E6" s="4">
        <v>5</v>
      </c>
      <c r="F6" s="73">
        <v>10</v>
      </c>
    </row>
    <row r="7" spans="1:6" ht="27.95">
      <c r="B7" s="84" t="s">
        <v>30</v>
      </c>
      <c r="C7" s="4" t="s">
        <v>251</v>
      </c>
      <c r="D7" s="4" t="s">
        <v>253</v>
      </c>
      <c r="E7" s="4">
        <v>5</v>
      </c>
      <c r="F7" s="73">
        <v>10</v>
      </c>
    </row>
    <row r="8" spans="1:6">
      <c r="B8" s="84" t="s">
        <v>254</v>
      </c>
      <c r="C8" s="4" t="s">
        <v>251</v>
      </c>
      <c r="D8" s="4" t="s">
        <v>255</v>
      </c>
      <c r="E8" s="4">
        <v>5</v>
      </c>
      <c r="F8" s="73">
        <v>10</v>
      </c>
    </row>
    <row r="9" spans="1:6">
      <c r="B9" s="84" t="s">
        <v>256</v>
      </c>
      <c r="C9" s="4" t="s">
        <v>251</v>
      </c>
      <c r="D9" s="4" t="s">
        <v>257</v>
      </c>
      <c r="E9" s="4">
        <v>5</v>
      </c>
      <c r="F9" s="73">
        <v>10</v>
      </c>
    </row>
    <row r="10" spans="1:6">
      <c r="B10" s="84" t="s">
        <v>258</v>
      </c>
      <c r="C10" s="4">
        <v>35000</v>
      </c>
      <c r="D10" s="4" t="s">
        <v>259</v>
      </c>
      <c r="E10" s="4">
        <v>5</v>
      </c>
      <c r="F10" s="73">
        <v>10</v>
      </c>
    </row>
    <row r="11" spans="1:6" ht="20.100000000000001" customHeight="1">
      <c r="B11" s="84" t="s">
        <v>260</v>
      </c>
      <c r="C11" s="4" t="s">
        <v>261</v>
      </c>
      <c r="D11" s="4" t="s">
        <v>257</v>
      </c>
      <c r="E11" s="4">
        <v>5</v>
      </c>
      <c r="F11" s="73">
        <v>10</v>
      </c>
    </row>
    <row r="12" spans="1:6" ht="30" customHeight="1">
      <c r="B12" s="84" t="s">
        <v>262</v>
      </c>
      <c r="C12" s="4">
        <v>1250</v>
      </c>
      <c r="D12" s="4" t="s">
        <v>259</v>
      </c>
      <c r="E12" s="4">
        <v>5</v>
      </c>
      <c r="F12" s="73">
        <v>10</v>
      </c>
    </row>
    <row r="13" spans="1:6" ht="14.45" thickBot="1">
      <c r="B13" s="85" t="s">
        <v>263</v>
      </c>
      <c r="C13" s="74">
        <v>600</v>
      </c>
      <c r="D13" s="74" t="s">
        <v>259</v>
      </c>
      <c r="E13" s="74">
        <v>5</v>
      </c>
      <c r="F13" s="75">
        <v>10</v>
      </c>
    </row>
    <row r="14" spans="1:6">
      <c r="B14" s="191" t="s">
        <v>264</v>
      </c>
      <c r="C14" s="191"/>
      <c r="D14" s="191"/>
      <c r="E14" s="191"/>
      <c r="F14" s="191"/>
    </row>
    <row r="17" spans="1:1">
      <c r="A17" s="55"/>
    </row>
    <row r="18" spans="1:1">
      <c r="A18" s="68"/>
    </row>
    <row r="19" spans="1:1">
      <c r="A19" s="68"/>
    </row>
  </sheetData>
  <sheetProtection algorithmName="SHA-512" hashValue="ja9r8z5qI05NE8F/ilxzmLXALmYcVWxmqtE7gLcQistQYmEcfThz4l2w8cGtjF0nd/gC9j9egeH2Pxx1CWcvpA==" saltValue="zC02Xo5nkkbZ1Ma9WwBmHw==" spinCount="100000" sheet="1" objects="1" scenarios="1"/>
  <mergeCells count="4">
    <mergeCell ref="B1:F1"/>
    <mergeCell ref="B14:F14"/>
    <mergeCell ref="B2:C2"/>
    <mergeCell ref="B4:F4"/>
  </mergeCells>
  <pageMargins left="0.70866141732283472" right="0.70866141732283472" top="0.74803149606299213" bottom="0.74803149606299213" header="0.31496062992125984" footer="0.31496062992125984"/>
  <pageSetup paperSize="8" scale="87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28"/>
  <sheetViews>
    <sheetView showGridLines="0" view="pageBreakPreview" zoomScale="40" zoomScaleNormal="60" zoomScaleSheetLayoutView="40" workbookViewId="0">
      <selection activeCell="E18" sqref="E18"/>
    </sheetView>
  </sheetViews>
  <sheetFormatPr defaultColWidth="60.140625" defaultRowHeight="14.1"/>
  <cols>
    <col min="1" max="1" width="1.85546875" style="1" customWidth="1"/>
    <col min="2" max="2" width="50.42578125" style="1" customWidth="1"/>
    <col min="3" max="3" width="75.85546875" style="8" bestFit="1" customWidth="1"/>
    <col min="4" max="4" width="21.140625" style="8" customWidth="1"/>
    <col min="5" max="5" width="121.5703125" style="8" customWidth="1"/>
    <col min="6" max="16384" width="60.140625" style="1"/>
  </cols>
  <sheetData>
    <row r="1" spans="1:5" ht="43.35" customHeight="1">
      <c r="B1" s="261" t="s">
        <v>265</v>
      </c>
      <c r="C1" s="261"/>
      <c r="D1" s="261"/>
    </row>
    <row r="2" spans="1:5" ht="17.25" customHeight="1" thickBot="1">
      <c r="B2" s="14"/>
      <c r="D2" s="26"/>
      <c r="E2" s="1"/>
    </row>
    <row r="3" spans="1:5" ht="32.450000000000003" customHeight="1">
      <c r="B3" s="233" t="s">
        <v>266</v>
      </c>
      <c r="C3" s="234"/>
      <c r="D3" s="235"/>
      <c r="E3" s="88" t="s">
        <v>267</v>
      </c>
    </row>
    <row r="4" spans="1:5" ht="45" customHeight="1">
      <c r="B4" s="42" t="s">
        <v>268</v>
      </c>
      <c r="C4" s="66" t="s">
        <v>269</v>
      </c>
      <c r="D4" s="64" t="s">
        <v>270</v>
      </c>
      <c r="E4" s="89" t="s">
        <v>271</v>
      </c>
    </row>
    <row r="5" spans="1:5">
      <c r="B5" s="12" t="s">
        <v>272</v>
      </c>
      <c r="C5" s="92">
        <v>967</v>
      </c>
      <c r="D5" s="86">
        <v>0.10559006211180133</v>
      </c>
      <c r="E5" s="90" t="s">
        <v>273</v>
      </c>
    </row>
    <row r="6" spans="1:5">
      <c r="B6" s="12" t="s">
        <v>274</v>
      </c>
      <c r="C6" s="92" t="s">
        <v>275</v>
      </c>
      <c r="D6" s="86">
        <v>0.43220338983050843</v>
      </c>
      <c r="E6" s="90" t="s">
        <v>276</v>
      </c>
    </row>
    <row r="7" spans="1:5">
      <c r="A7" s="23"/>
      <c r="B7" s="12" t="s">
        <v>277</v>
      </c>
      <c r="C7" s="92" t="s">
        <v>278</v>
      </c>
      <c r="D7" s="86"/>
      <c r="E7" s="90" t="s">
        <v>279</v>
      </c>
    </row>
    <row r="8" spans="1:5">
      <c r="B8" s="12" t="s">
        <v>280</v>
      </c>
      <c r="C8" s="92" t="s">
        <v>281</v>
      </c>
      <c r="D8" s="86">
        <v>0.14862021282991633</v>
      </c>
      <c r="E8" s="90" t="s">
        <v>282</v>
      </c>
    </row>
    <row r="9" spans="1:5">
      <c r="B9" s="12" t="s">
        <v>283</v>
      </c>
      <c r="C9" s="92">
        <v>15867</v>
      </c>
      <c r="D9" s="86">
        <v>0.11379688261081355</v>
      </c>
      <c r="E9" s="90" t="s">
        <v>284</v>
      </c>
    </row>
    <row r="10" spans="1:5">
      <c r="B10" s="12" t="s">
        <v>285</v>
      </c>
      <c r="C10" s="92">
        <v>3190830</v>
      </c>
      <c r="D10" s="86">
        <v>0.13023537727395396</v>
      </c>
      <c r="E10" s="90" t="s">
        <v>284</v>
      </c>
    </row>
    <row r="11" spans="1:5">
      <c r="B11" s="12" t="s">
        <v>286</v>
      </c>
      <c r="C11" s="92" t="s">
        <v>287</v>
      </c>
      <c r="D11" s="86"/>
      <c r="E11" s="90" t="s">
        <v>279</v>
      </c>
    </row>
    <row r="12" spans="1:5">
      <c r="B12" s="12" t="s">
        <v>288</v>
      </c>
      <c r="C12" s="92" t="s">
        <v>289</v>
      </c>
      <c r="D12" s="86">
        <v>7.8339807096408087E-2</v>
      </c>
      <c r="E12" s="90" t="s">
        <v>290</v>
      </c>
    </row>
    <row r="13" spans="1:5">
      <c r="B13" s="12" t="s">
        <v>291</v>
      </c>
      <c r="C13" s="92">
        <v>1771716</v>
      </c>
      <c r="D13" s="86">
        <v>5.545620912079352E-2</v>
      </c>
      <c r="E13" s="90" t="s">
        <v>292</v>
      </c>
    </row>
    <row r="14" spans="1:5">
      <c r="B14" s="12" t="s">
        <v>293</v>
      </c>
      <c r="C14" s="92" t="s">
        <v>294</v>
      </c>
      <c r="D14" s="86">
        <v>0.31958762886597936</v>
      </c>
      <c r="E14" s="90" t="s">
        <v>295</v>
      </c>
    </row>
    <row r="15" spans="1:5">
      <c r="B15" s="12" t="s">
        <v>296</v>
      </c>
      <c r="C15" s="92" t="s">
        <v>297</v>
      </c>
      <c r="D15" s="86">
        <v>0.64492014950730536</v>
      </c>
      <c r="E15" s="90" t="s">
        <v>298</v>
      </c>
    </row>
    <row r="16" spans="1:5">
      <c r="B16" s="12" t="s">
        <v>299</v>
      </c>
      <c r="C16" s="92">
        <v>1</v>
      </c>
      <c r="D16" s="86"/>
      <c r="E16" s="90" t="s">
        <v>279</v>
      </c>
    </row>
    <row r="17" spans="1:5">
      <c r="B17" s="12" t="s">
        <v>300</v>
      </c>
      <c r="C17" s="92">
        <v>1213948</v>
      </c>
      <c r="D17" s="86">
        <v>3.8291551948992808E-2</v>
      </c>
      <c r="E17" s="90" t="s">
        <v>301</v>
      </c>
    </row>
    <row r="18" spans="1:5">
      <c r="B18" s="12" t="s">
        <v>302</v>
      </c>
      <c r="C18" s="92">
        <v>12081</v>
      </c>
      <c r="D18" s="86">
        <v>3.8291551948992808E-2</v>
      </c>
      <c r="E18" s="90" t="s">
        <v>301</v>
      </c>
    </row>
    <row r="19" spans="1:5">
      <c r="A19" s="23"/>
      <c r="B19" s="12" t="s">
        <v>303</v>
      </c>
      <c r="C19" s="92">
        <v>50000</v>
      </c>
      <c r="D19" s="86">
        <v>5</v>
      </c>
      <c r="E19" s="90"/>
    </row>
    <row r="20" spans="1:5">
      <c r="B20" s="12" t="s">
        <v>304</v>
      </c>
      <c r="C20" s="92" t="s">
        <v>305</v>
      </c>
      <c r="D20" s="86"/>
      <c r="E20" s="90" t="s">
        <v>279</v>
      </c>
    </row>
    <row r="21" spans="1:5">
      <c r="B21" s="12" t="s">
        <v>306</v>
      </c>
      <c r="C21" s="92" t="s">
        <v>307</v>
      </c>
      <c r="D21" s="86">
        <v>9.7668077012654342E-2</v>
      </c>
      <c r="E21" s="90" t="s">
        <v>308</v>
      </c>
    </row>
    <row r="22" spans="1:5" ht="14.45" thickBot="1">
      <c r="B22" s="13" t="s">
        <v>309</v>
      </c>
      <c r="C22" s="93">
        <v>327</v>
      </c>
      <c r="D22" s="87"/>
      <c r="E22" s="91" t="s">
        <v>279</v>
      </c>
    </row>
    <row r="23" spans="1:5">
      <c r="B23" s="266" t="s">
        <v>310</v>
      </c>
      <c r="C23" s="266"/>
      <c r="D23" s="266"/>
    </row>
    <row r="24" spans="1:5">
      <c r="B24" s="8"/>
    </row>
    <row r="27" spans="1:5" ht="14.45">
      <c r="C27"/>
      <c r="D27"/>
    </row>
    <row r="28" spans="1:5" ht="14.45">
      <c r="D28"/>
      <c r="E28"/>
    </row>
  </sheetData>
  <sheetProtection algorithmName="SHA-512" hashValue="jcunA5Du5ViNtRbrzEUFNHjxYEx7jpf/lzgtUbJziCXfUdR2UDSHFYtpxVtpgyR0OfYgucA6hCKgi5X6MJToRA==" saltValue="rIne+lP1Mq7zu1y1+eKHwA==" spinCount="100000" sheet="1" objects="1" scenarios="1"/>
  <mergeCells count="3">
    <mergeCell ref="B3:D3"/>
    <mergeCell ref="B23:D23"/>
    <mergeCell ref="B1:D1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&amp;C&amp;G</oddHeader>
    <oddFooter>&amp;RPágina &amp;P&amp;C&amp;"Calibri"&amp;11&amp;K000000&amp;D_x000D_&amp;1#&amp;"Calibri"&amp;10&amp;K000000Classificação: Interno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B1:E15"/>
  <sheetViews>
    <sheetView showGridLines="0" view="pageBreakPreview" zoomScale="40" zoomScaleNormal="70" zoomScaleSheetLayoutView="40" workbookViewId="0">
      <selection activeCell="C10" sqref="C10"/>
    </sheetView>
  </sheetViews>
  <sheetFormatPr defaultColWidth="9.140625" defaultRowHeight="14.1"/>
  <cols>
    <col min="1" max="1" width="5.5703125" style="1" customWidth="1"/>
    <col min="2" max="2" width="84.85546875" style="1" customWidth="1"/>
    <col min="3" max="3" width="61.5703125" style="1" customWidth="1"/>
    <col min="4" max="4" width="10.5703125" style="1" customWidth="1"/>
    <col min="5" max="5" width="15.42578125" style="1" customWidth="1"/>
    <col min="6" max="16384" width="9.140625" style="1"/>
  </cols>
  <sheetData>
    <row r="1" spans="2:5" ht="20.100000000000001">
      <c r="B1" s="269" t="s">
        <v>311</v>
      </c>
      <c r="C1" s="269"/>
    </row>
    <row r="2" spans="2:5" ht="14.45" thickBot="1">
      <c r="B2" s="43"/>
    </row>
    <row r="3" spans="2:5">
      <c r="B3" s="267" t="s">
        <v>206</v>
      </c>
      <c r="C3" s="268"/>
    </row>
    <row r="4" spans="2:5">
      <c r="B4" s="61" t="s">
        <v>312</v>
      </c>
      <c r="C4" s="62" t="s">
        <v>269</v>
      </c>
      <c r="D4" s="2"/>
    </row>
    <row r="5" spans="2:5" ht="42" customHeight="1">
      <c r="B5" s="12" t="s">
        <v>313</v>
      </c>
      <c r="C5" s="94" t="s">
        <v>314</v>
      </c>
    </row>
    <row r="6" spans="2:5" ht="42" customHeight="1">
      <c r="B6" s="12" t="s">
        <v>315</v>
      </c>
      <c r="C6" s="94" t="s">
        <v>316</v>
      </c>
      <c r="D6" s="6"/>
      <c r="E6" s="31"/>
    </row>
    <row r="7" spans="2:5" ht="42" customHeight="1">
      <c r="B7" s="12" t="s">
        <v>317</v>
      </c>
      <c r="C7" s="94" t="s">
        <v>318</v>
      </c>
      <c r="D7" s="6"/>
      <c r="E7" s="31"/>
    </row>
    <row r="8" spans="2:5" ht="42" customHeight="1">
      <c r="B8" s="12" t="s">
        <v>319</v>
      </c>
      <c r="C8" s="94" t="s">
        <v>320</v>
      </c>
      <c r="D8" s="6"/>
      <c r="E8" s="31"/>
    </row>
    <row r="9" spans="2:5" ht="42" customHeight="1">
      <c r="B9" s="12" t="s">
        <v>321</v>
      </c>
      <c r="C9" s="94" t="s">
        <v>322</v>
      </c>
      <c r="D9" s="6"/>
    </row>
    <row r="10" spans="2:5" ht="42" customHeight="1">
      <c r="B10" s="12" t="s">
        <v>323</v>
      </c>
      <c r="C10" s="94" t="s">
        <v>324</v>
      </c>
      <c r="D10" s="6"/>
      <c r="E10" s="31"/>
    </row>
    <row r="11" spans="2:5" ht="42" customHeight="1">
      <c r="B11" s="12" t="s">
        <v>325</v>
      </c>
      <c r="C11" s="94">
        <v>243</v>
      </c>
      <c r="D11" s="6"/>
    </row>
    <row r="12" spans="2:5" ht="42" customHeight="1">
      <c r="B12" s="12" t="s">
        <v>326</v>
      </c>
      <c r="C12" s="94">
        <v>243</v>
      </c>
      <c r="D12" s="6"/>
    </row>
    <row r="13" spans="2:5" ht="42" customHeight="1" thickBot="1">
      <c r="B13" s="13" t="s">
        <v>327</v>
      </c>
      <c r="C13" s="95">
        <v>4271</v>
      </c>
      <c r="D13" s="6"/>
    </row>
    <row r="14" spans="2:5">
      <c r="B14" s="191" t="s">
        <v>328</v>
      </c>
      <c r="C14" s="191"/>
      <c r="D14" s="8"/>
      <c r="E14" s="31"/>
    </row>
    <row r="15" spans="2:5">
      <c r="B15" s="41"/>
      <c r="C15" s="41"/>
      <c r="D15" s="8"/>
      <c r="E15" s="31"/>
    </row>
  </sheetData>
  <sheetProtection algorithmName="SHA-512" hashValue="rpDZ4JjhVAVKzbMhTsAJN2U8IV8n0h0aBQZp/hl85xnI3jxWunMVWNxeFVqJisq4KoXNiGIcPAmSr2a4YQWg1Q==" saltValue="BdJdc1wrULSw/yKmisbVew==" spinCount="100000" sheet="1" objects="1" scenarios="1"/>
  <mergeCells count="3">
    <mergeCell ref="B14:C14"/>
    <mergeCell ref="B3:C3"/>
    <mergeCell ref="B1:C1"/>
  </mergeCells>
  <pageMargins left="0.70866141732283472" right="0.70866141732283472" top="0.74803149606299213" bottom="0.74803149606299213" header="0.31496062992125984" footer="0.31496062992125984"/>
  <pageSetup paperSize="8" scale="86" orientation="portrait" r:id="rId1"/>
  <headerFooter>
    <oddHeader>&amp;C&amp;G</oddHeader>
    <oddFooter>&amp;RPágina &amp;P&amp;C&amp;"Calibri"&amp;11&amp;K000000&amp;D_x000D_&amp;1#&amp;"Calibri"&amp;10&amp;K000000Classificação: Interno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2479A41C8F6A468E579DD26F651EAE" ma:contentTypeVersion="13" ma:contentTypeDescription="Crie um novo documento." ma:contentTypeScope="" ma:versionID="926e24b826a61276425710ce02ec5038">
  <xsd:schema xmlns:xsd="http://www.w3.org/2001/XMLSchema" xmlns:xs="http://www.w3.org/2001/XMLSchema" xmlns:p="http://schemas.microsoft.com/office/2006/metadata/properties" xmlns:ns2="034208b6-9a9e-4fc3-9953-59d5f2771fe5" xmlns:ns3="b085df51-e6f1-40b8-af6a-860aad20f6d2" targetNamespace="http://schemas.microsoft.com/office/2006/metadata/properties" ma:root="true" ma:fieldsID="980e5cbd5546b9e3750bbec6bec03bbd" ns2:_="" ns3:_="">
    <xsd:import namespace="034208b6-9a9e-4fc3-9953-59d5f2771fe5"/>
    <xsd:import namespace="b085df51-e6f1-40b8-af6a-860aad20f6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208b6-9a9e-4fc3-9953-59d5f2771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5df51-e6f1-40b8-af6a-860aad20f6d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FB21F7-594E-45EC-81CC-C7EC491B9631}"/>
</file>

<file path=customXml/itemProps2.xml><?xml version="1.0" encoding="utf-8"?>
<ds:datastoreItem xmlns:ds="http://schemas.openxmlformats.org/officeDocument/2006/customXml" ds:itemID="{C462B379-BD5C-449E-BAA8-022F6AB86F42}"/>
</file>

<file path=customXml/itemProps3.xml><?xml version="1.0" encoding="utf-8"?>
<ds:datastoreItem xmlns:ds="http://schemas.openxmlformats.org/officeDocument/2006/customXml" ds:itemID="{B54AEFAB-1AF1-47EC-9C11-BBC30FDA2E22}"/>
</file>

<file path=docMetadata/LabelInfo.xml><?xml version="1.0" encoding="utf-8"?>
<clbl:labelList xmlns:clbl="http://schemas.microsoft.com/office/2020/mipLabelMetadata">
  <clbl:label id="{1bc0f418-96a4-4caf-9d7c-ccc5ec7f9d91}" enabled="1" method="Privileged" siteId="{e0793d39-0939-496d-b129-198edd916fe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Accenture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Castanha, Herbert</dc:creator>
  <cp:keywords/>
  <dc:description/>
  <cp:lastModifiedBy/>
  <cp:revision/>
  <dcterms:created xsi:type="dcterms:W3CDTF">2016-01-14T15:30:03Z</dcterms:created>
  <dcterms:modified xsi:type="dcterms:W3CDTF">2023-01-27T15:18:26Z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0x0101009D2479A41C8F6A468E579DD26F651EAE</vt:lpwstr>
  </property>
  <property fmtid="{D5CDD505-2E9C-101B-9397-08002B2CF9AE}" pid="3" name="AuthorIds_UIVersion_1024">
    <vt:lpwstr>15</vt:lpwstr>
  </property>
  <property fmtid="{D5CDD505-2E9C-101B-9397-08002B2CF9AE}" pid="4" name="MSIP_Label_1bc0f418-96a4-4caf-9d7c-ccc5ec7f9d91_Enabled">
    <vt:lpwstr>true</vt:lpwstr>
  </property>
  <property fmtid="{D5CDD505-2E9C-101B-9397-08002B2CF9AE}" pid="5" name="MSIP_Label_1bc0f418-96a4-4caf-9d7c-ccc5ec7f9d91_SetDate">
    <vt:lpwstr>2021-03-29T22:08:31Z</vt:lpwstr>
  </property>
  <property fmtid="{D5CDD505-2E9C-101B-9397-08002B2CF9AE}" pid="6" name="MSIP_Label_1bc0f418-96a4-4caf-9d7c-ccc5ec7f9d91_Method">
    <vt:lpwstr>Privileged</vt:lpwstr>
  </property>
  <property fmtid="{D5CDD505-2E9C-101B-9397-08002B2CF9AE}" pid="7" name="MSIP_Label_1bc0f418-96a4-4caf-9d7c-ccc5ec7f9d91_Name">
    <vt:lpwstr>1bc0f418-96a4-4caf-9d7c-ccc5ec7f9d91</vt:lpwstr>
  </property>
  <property fmtid="{D5CDD505-2E9C-101B-9397-08002B2CF9AE}" pid="8" name="MSIP_Label_1bc0f418-96a4-4caf-9d7c-ccc5ec7f9d91_SiteId">
    <vt:lpwstr>e0793d39-0939-496d-b129-198edd916feb</vt:lpwstr>
  </property>
  <property fmtid="{D5CDD505-2E9C-101B-9397-08002B2CF9AE}" pid="9" name="MSIP_Label_1bc0f418-96a4-4caf-9d7c-ccc5ec7f9d91_ActionId">
    <vt:lpwstr>ef664f21-3869-405d-88d4-3ae16d5ba5fd</vt:lpwstr>
  </property>
  <property fmtid="{D5CDD505-2E9C-101B-9397-08002B2CF9AE}" pid="10" name="MSIP_Label_1bc0f418-96a4-4caf-9d7c-ccc5ec7f9d91_ContentBits">
    <vt:lpwstr>0</vt:lpwstr>
  </property>
  <property fmtid="{D5CDD505-2E9C-101B-9397-08002B2CF9AE}" pid="11" name="MSIP_Label_d91800cd-619e-468e-adaa-9458bbe6cb39_Enabled">
    <vt:lpwstr>true</vt:lpwstr>
  </property>
  <property fmtid="{D5CDD505-2E9C-101B-9397-08002B2CF9AE}" pid="12" name="MSIP_Label_d91800cd-619e-468e-adaa-9458bbe6cb39_SetDate">
    <vt:lpwstr>2023-01-05T18:43:32Z</vt:lpwstr>
  </property>
  <property fmtid="{D5CDD505-2E9C-101B-9397-08002B2CF9AE}" pid="13" name="MSIP_Label_d91800cd-619e-468e-adaa-9458bbe6cb39_Method">
    <vt:lpwstr>Standard</vt:lpwstr>
  </property>
  <property fmtid="{D5CDD505-2E9C-101B-9397-08002B2CF9AE}" pid="14" name="MSIP_Label_d91800cd-619e-468e-adaa-9458bbe6cb39_Name">
    <vt:lpwstr>Interno</vt:lpwstr>
  </property>
  <property fmtid="{D5CDD505-2E9C-101B-9397-08002B2CF9AE}" pid="15" name="MSIP_Label_d91800cd-619e-468e-adaa-9458bbe6cb39_SiteId">
    <vt:lpwstr>eaf038b6-f108-466d-97b9-0e4d36c11ba0</vt:lpwstr>
  </property>
  <property fmtid="{D5CDD505-2E9C-101B-9397-08002B2CF9AE}" pid="16" name="MSIP_Label_d91800cd-619e-468e-adaa-9458bbe6cb39_ActionId">
    <vt:lpwstr>eb9dcc59-19e6-4956-943a-193a6ce111e9</vt:lpwstr>
  </property>
  <property fmtid="{D5CDD505-2E9C-101B-9397-08002B2CF9AE}" pid="17" name="MSIP_Label_d91800cd-619e-468e-adaa-9458bbe6cb39_ContentBits">
    <vt:lpwstr>6</vt:lpwstr>
  </property>
</Properties>
</file>